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675" windowHeight="11475"/>
  </bookViews>
  <sheets>
    <sheet name="Приложение 2" sheetId="4" r:id="rId1"/>
  </sheets>
  <definedNames>
    <definedName name="_xlnm.Print_Titles" localSheetId="0">'Приложение 2'!$25:$25</definedName>
    <definedName name="_xlnm.Print_Area" localSheetId="0">'Приложение 2'!$Q$1:$AB$180</definedName>
  </definedNames>
  <calcPr calcId="152511"/>
</workbook>
</file>

<file path=xl/calcChain.xml><?xml version="1.0" encoding="utf-8"?>
<calcChain xmlns="http://schemas.openxmlformats.org/spreadsheetml/2006/main">
  <c r="AD92" i="4" l="1"/>
  <c r="AE92" i="4" s="1"/>
  <c r="AF92" i="4" s="1"/>
  <c r="AD71" i="4"/>
  <c r="AD65" i="4"/>
  <c r="AC61" i="4"/>
  <c r="AD48" i="4"/>
  <c r="AE48" i="4" s="1"/>
  <c r="AF48" i="4" s="1"/>
  <c r="AD45" i="4"/>
  <c r="AE45" i="4" s="1"/>
  <c r="AF45" i="4" s="1"/>
  <c r="AD40" i="4"/>
  <c r="AE40" i="4" s="1"/>
  <c r="AF40" i="4" s="1"/>
  <c r="AF34" i="4"/>
  <c r="AF26" i="4" s="1"/>
  <c r="AE34" i="4"/>
  <c r="AE26" i="4" s="1"/>
  <c r="AD34" i="4"/>
  <c r="AD26" i="4" s="1"/>
  <c r="AC34" i="4"/>
  <c r="AG34" i="4" s="1"/>
  <c r="AG26" i="4" s="1"/>
  <c r="AD61" i="4" l="1"/>
  <c r="AC26" i="4"/>
  <c r="AG45" i="4"/>
  <c r="AG40" i="4"/>
  <c r="AG48" i="4"/>
  <c r="AE65" i="4"/>
  <c r="AE71" i="4"/>
  <c r="AF71" i="4" s="1"/>
  <c r="AG71" i="4" l="1"/>
  <c r="AF65" i="4"/>
  <c r="AF61" i="4" s="1"/>
  <c r="AE61" i="4"/>
  <c r="AG65" i="4" l="1"/>
  <c r="AG61" i="4" s="1"/>
</calcChain>
</file>

<file path=xl/sharedStrings.xml><?xml version="1.0" encoding="utf-8"?>
<sst xmlns="http://schemas.openxmlformats.org/spreadsheetml/2006/main" count="523" uniqueCount="235">
  <si>
    <t>к муниципальной программе города Твери</t>
  </si>
  <si>
    <t>Характеристика  основных показателей муниципальной   программы  города Твери</t>
  </si>
  <si>
    <t xml:space="preserve">Ответственный исполнитель муниципальной программы города Твери: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</si>
  <si>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</si>
  <si>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</si>
  <si>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</si>
  <si>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</si>
  <si>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</si>
  <si>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</si>
  <si>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</si>
  <si>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</si>
  <si>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</si>
  <si>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</si>
  <si>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</si>
  <si>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</si>
  <si>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</si>
  <si>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</si>
  <si>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</si>
  <si>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</si>
  <si>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</si>
  <si>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</si>
  <si>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</si>
  <si>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</si>
  <si>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</si>
  <si>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</si>
  <si>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</si>
  <si>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</si>
  <si>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</si>
  <si>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t>%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</si>
  <si>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</si>
  <si>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</si>
  <si>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</si>
  <si>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</si>
  <si>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t>км</t>
  </si>
  <si>
    <t>Абсолютный показатель</t>
  </si>
  <si>
    <t>ед.</t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</si>
  <si>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</si>
  <si>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</si>
  <si>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06.1.010</t>
    </r>
    <r>
      <rPr>
        <b/>
        <sz val="10"/>
        <rFont val="Times New Roman"/>
        <family val="1"/>
        <charset val="204"/>
      </rPr>
      <t>4</t>
    </r>
  </si>
  <si>
    <t>02</t>
  </si>
  <si>
    <t>244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</si>
  <si>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</si>
  <si>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</si>
  <si>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</si>
  <si>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</si>
  <si>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</si>
  <si>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</si>
  <si>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</si>
  <si>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тыс. руб.</t>
  </si>
  <si>
    <t>414</t>
  </si>
  <si>
    <r>
      <t>06.2.020</t>
    </r>
    <r>
      <rPr>
        <b/>
        <sz val="10"/>
        <rFont val="Times New Roman"/>
        <family val="1"/>
        <charset val="204"/>
      </rPr>
      <t>1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</si>
  <si>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</si>
  <si>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</si>
  <si>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</si>
  <si>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</si>
  <si>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</si>
  <si>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*</t>
  </si>
  <si>
    <t>куб.м.</t>
  </si>
  <si>
    <t>м</t>
  </si>
  <si>
    <t>*- показатели будут уточнены после разработки программы энергоэффективности до 2019 года</t>
  </si>
  <si>
    <t>32 00 24</t>
  </si>
  <si>
    <t>Т.И. Булыженкова</t>
  </si>
  <si>
    <t>С.Н. Харитонов</t>
  </si>
  <si>
    <t>Э.А. Селютина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</si>
  <si>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</si>
  <si>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</si>
  <si>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</si>
  <si>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</si>
  <si>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</si>
  <si>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</si>
  <si>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</si>
  <si>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</si>
  <si>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</si>
  <si>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</si>
  <si>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</si>
  <si>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</si>
  <si>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</si>
  <si>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</si>
  <si>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</si>
  <si>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</si>
  <si>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</si>
  <si>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</si>
  <si>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</si>
  <si>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</si>
  <si>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</si>
  <si>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</si>
  <si>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</si>
  <si>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</si>
  <si>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</si>
  <si>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</si>
  <si>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</si>
  <si>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</si>
  <si>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</si>
  <si>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</si>
  <si>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</si>
  <si>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</si>
  <si>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</si>
  <si>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</si>
  <si>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</si>
  <si>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</si>
  <si>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</si>
  <si>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</si>
  <si>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</si>
  <si>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</si>
  <si>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</si>
  <si>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t>тыс.руб.</t>
  </si>
  <si>
    <t>тыс. м3/сутки</t>
  </si>
  <si>
    <t>да - 1                  нет - 0</t>
  </si>
  <si>
    <t>тыс. КВт. ч.</t>
  </si>
  <si>
    <t>Гкал</t>
  </si>
  <si>
    <t>Данные ресурсоснабжающих организаций</t>
  </si>
  <si>
    <t>Данные Департамента ЖКХ и строительства</t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</si>
  <si>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</si>
  <si>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 xml:space="preserve"> Nоб. / N * 100 %, где Nоб. - протяжённость муниципальных сетей теплоснабжения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теплоснабжения.</t>
  </si>
  <si>
    <t xml:space="preserve"> Nоб. / N * 100 %, где Nоб. - протяжённость муниципальных сетей водоснабжения и водоотведения города Твери, обслуживаемых специализированной организацией;                                                                      N - общая протяжённость муниципальных сетей водоснабжения и водоотведения.</t>
  </si>
  <si>
    <t xml:space="preserve"> Nоб. / N * 100 %, где Nоб. - протяжённость муниципальных сетей электроснабжения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электроснабжения.</t>
  </si>
  <si>
    <t xml:space="preserve"> Nоб. / N * 100 %, где Nоб. - протяжённость муниципальных сетей газоснабжения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газоснабжения.</t>
  </si>
  <si>
    <t>Данные ресурсоснабжающих организаций и Департамента ЖКХ и строительства</t>
  </si>
  <si>
    <t xml:space="preserve"> Nоб. / N * 100 %, где Nоб. - протяжённость бесхозяйных сетей газоснабжения города Твери, обслуживаемых специализированной организацией;                                                                      N - общая протяжённость бесхозяйных сетей газоснабжения.</t>
  </si>
  <si>
    <t xml:space="preserve"> Nов. / N * 100 %, где Nов. - количество ЦТП с системой открытого водоразбора в городе Твери;                                                                      N - общее количество ЦТП в городе Твери.</t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</si>
  <si>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</si>
  <si>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</si>
  <si>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</si>
  <si>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</si>
  <si>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>к постановлению Администрации города Твери</t>
  </si>
  <si>
    <t>«Приложение 2</t>
  </si>
  <si>
    <t>».</t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</si>
  <si>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</si>
  <si>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</si>
  <si>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t xml:space="preserve"> Nс. / N * 100 %, где Nов. - количество согласованных Департаментом ЖКХ и строительства инвестиционных программ теплоснабжающих организаций;                                                                      N - общее количество представленных на согласование инвестиционных программ.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</si>
  <si>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</si>
  <si>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</si>
  <si>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</si>
  <si>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</si>
  <si>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</si>
  <si>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</si>
  <si>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</si>
  <si>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</si>
  <si>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</si>
  <si>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</si>
  <si>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</t>
    </r>
  </si>
  <si>
    <r>
      <t xml:space="preserve">Задача 1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</si>
  <si>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</si>
  <si>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</si>
  <si>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</si>
  <si>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</si>
  <si>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</si>
  <si>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</si>
  <si>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</si>
  <si>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</si>
  <si>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</si>
  <si>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</si>
  <si>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</si>
  <si>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</si>
  <si>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</si>
  <si>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</si>
  <si>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</si>
  <si>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</si>
  <si>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</si>
  <si>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</si>
  <si>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</si>
  <si>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</si>
  <si>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</si>
  <si>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</si>
  <si>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</si>
  <si>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</si>
  <si>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</si>
  <si>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</si>
  <si>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</si>
  <si>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</si>
  <si>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</si>
  <si>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</si>
  <si>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</si>
  <si>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</si>
  <si>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</si>
  <si>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</si>
  <si>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</si>
  <si>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</si>
  <si>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</si>
  <si>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</si>
  <si>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</si>
  <si>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</si>
  <si>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</si>
  <si>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</si>
  <si>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</si>
  <si>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</si>
  <si>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</si>
  <si>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</si>
  <si>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</si>
  <si>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шт</t>
  </si>
  <si>
    <t xml:space="preserve"> Nп. / N * 100 %, где Nп. - количество муниципальных объектов  города Твери оборудованных приборами учёта тепловой энергии;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</si>
  <si>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 оборудованных приборами учётахолодной воды;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</si>
  <si>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оборудованных приборами учёта горячей воды;                                                                      N - общее количество муниципальных объектов  города Твери.</t>
  </si>
  <si>
    <t xml:space="preserve"> Nп. / N * 100 %, где Nп. - введенных муниципальных объектов оснащенными приборами учета тепловой энергии;                                                                      N - общее количество муниципальных объектов  города Твери.</t>
  </si>
  <si>
    <t>51</t>
  </si>
  <si>
    <t>52</t>
  </si>
  <si>
    <t>53</t>
  </si>
  <si>
    <t>54</t>
  </si>
  <si>
    <r>
      <t xml:space="preserve">Административное мероприятие 3.01  </t>
    </r>
    <r>
      <rPr>
        <sz val="10"/>
        <rFont val="Times New Roman"/>
        <family val="1"/>
        <charset val="204"/>
      </rPr>
      <t>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</t>
    </r>
    <r>
      <rPr>
        <sz val="10"/>
        <color rgb="FFFF0000"/>
        <rFont val="Times New Roman"/>
        <family val="1"/>
        <charset val="204"/>
      </rPr>
      <t>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</si>
  <si>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муниципальных объектов с оборудованной  автоматической системой контроля управления энергоресурсов»</t>
    </r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</si>
  <si>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</si>
  <si>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учета тепловой энергии»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</si>
  <si>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учёта холодной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</si>
  <si>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учёта горячей воды»</t>
    </r>
  </si>
  <si>
    <r>
      <t xml:space="preserve">Показатель 1 </t>
    </r>
    <r>
      <rPr>
        <sz val="10"/>
        <rFont val="Times New Roman"/>
        <family val="1"/>
        <charset val="204"/>
      </rPr>
      <t>«Доля введенных в эксплуатацию муниципальных объектов, оснащенных приборами учета тепловой энергии»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</si>
  <si>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 муниципальных объектов, оснащенных приборами учета холодной воды»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</si>
  <si>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введенных в эксплуатацию  муниципальных объектов, оснащенных приборами учёта горячей воды»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</si>
  <si>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«Разработанная проектно-сметная документация для строительства объектов инженерной инфраструктуры» </t>
    </r>
  </si>
  <si>
    <r>
      <t>Показатель 2 «</t>
    </r>
    <r>
      <rPr>
        <sz val="10"/>
        <rFont val="Times New Roman"/>
        <family val="1"/>
        <charset val="204"/>
      </rPr>
      <t xml:space="preserve">Количество земельных участков под индивидуальное жилищное строительство, для которых развивается внешняя инженерная инфраструктура» 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</si>
  <si>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</si>
  <si>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>Приложение 2</t>
  </si>
  <si>
    <r>
      <t xml:space="preserve">Показатель 3 </t>
    </r>
    <r>
      <rPr>
        <sz val="10"/>
        <color theme="1"/>
        <rFont val="Times New Roman"/>
        <family val="1"/>
        <charset val="204"/>
      </rPr>
      <t>«Протяженность отремонтированных  муниципальных тепловых сетей»</t>
    </r>
  </si>
  <si>
    <t>ед</t>
  </si>
  <si>
    <t>55</t>
  </si>
  <si>
    <t>56</t>
  </si>
  <si>
    <r>
      <t xml:space="preserve">Мероприятие 1.03 </t>
    </r>
    <r>
      <rPr>
        <sz val="10"/>
        <rFont val="Times New Roman"/>
        <family val="1"/>
        <charset val="204"/>
      </rPr>
      <t>«Обеспечение инженерной инфраструктурой земельных участков, подлежащих предоставлению для жилищного строительства семьям, имеющим трех и более детей. (в т.ч. ПИР)»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</si>
  <si>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разработанных смет для определения стоимости разработки поектно-сметной документации и изыскательной документаци»</t>
    </r>
  </si>
  <si>
    <r>
      <t xml:space="preserve">Мероприятие 1.04 </t>
    </r>
    <r>
      <rPr>
        <sz val="10"/>
        <rFont val="Times New Roman"/>
        <family val="1"/>
        <charset val="204"/>
      </rPr>
      <t>«Содержание и обслуживание бесхозяйных обектов теплоснабжения,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</si>
  <si>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</si>
  <si>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водоснабжения и водоотведения»</t>
    </r>
  </si>
  <si>
    <t>57</t>
  </si>
  <si>
    <t>«Коммунальное хозяйство города Твери» на 2021 -2027 годы</t>
  </si>
  <si>
    <t>«Коммунальное хозяйство города Твери» на 2021-2027 годы</t>
  </si>
  <si>
    <r>
      <t xml:space="preserve">Показатель 1 </t>
    </r>
    <r>
      <rPr>
        <sz val="10"/>
        <color rgb="FF7030A0"/>
        <rFont val="Times New Roman"/>
        <family val="1"/>
        <charset val="204"/>
      </rPr>
      <t>«Разработанная проектно-сметная документация для строительства котельной»</t>
    </r>
  </si>
  <si>
    <r>
      <t xml:space="preserve">Показатель 2  </t>
    </r>
    <r>
      <rPr>
        <sz val="10"/>
        <color rgb="FF7030A0"/>
        <rFont val="Times New Roman"/>
        <family val="1"/>
        <charset val="204"/>
      </rPr>
      <t>«Количество построенных котельных»</t>
    </r>
  </si>
  <si>
    <t>58</t>
  </si>
  <si>
    <t>59</t>
  </si>
  <si>
    <r>
      <t xml:space="preserve">Показатель 4 </t>
    </r>
    <r>
      <rPr>
        <sz val="10"/>
        <rFont val="Times New Roman"/>
        <family val="1"/>
        <charset val="204"/>
      </rPr>
      <t>«Выполнение строительно-монтажных работ на объекте»</t>
    </r>
  </si>
  <si>
    <r>
      <t xml:space="preserve">Мероприятие 2.03 </t>
    </r>
    <r>
      <rPr>
        <sz val="10"/>
        <rFont val="Times New Roman"/>
        <family val="1"/>
        <charset val="204"/>
      </rPr>
      <t>«Разработка схемы коммунального водоснабжения и водоотведения муниципального образования городского округа город Тверь  до 2039 года»</t>
    </r>
  </si>
  <si>
    <r>
      <t>Показатель 1 «</t>
    </r>
    <r>
      <rPr>
        <sz val="10"/>
        <rFont val="Times New Roman"/>
        <family val="1"/>
        <charset val="204"/>
      </rPr>
      <t>Количество разработанных схем коммунального водоснабжения и водоотведения муниципального образования»</t>
    </r>
  </si>
  <si>
    <r>
      <t xml:space="preserve">Мероприятие 1.04 </t>
    </r>
    <r>
      <rPr>
        <sz val="10"/>
        <rFont val="Times New Roman"/>
        <family val="1"/>
        <charset val="204"/>
      </rPr>
      <t>«Строительство котельной «Затверецкая» (I-II этапы, в т.ч. ПИР)</t>
    </r>
    <r>
      <rPr>
        <b/>
        <sz val="10"/>
        <rFont val="Times New Roman"/>
        <family val="1"/>
        <charset val="204"/>
      </rPr>
      <t xml:space="preserve">
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</si>
  <si>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котельной»</t>
    </r>
  </si>
  <si>
    <r>
      <t xml:space="preserve">Показатель 2  </t>
    </r>
    <r>
      <rPr>
        <sz val="10"/>
        <rFont val="Times New Roman"/>
        <family val="1"/>
        <charset val="204"/>
      </rPr>
      <t>«Количество построенных котельных»</t>
    </r>
  </si>
  <si>
    <r>
      <t>Показатель 4</t>
    </r>
    <r>
      <rPr>
        <sz val="10"/>
        <rFont val="Times New Roman"/>
        <family val="1"/>
        <charset val="204"/>
      </rPr>
      <t xml:space="preserve">  «Протяженность бесхозяйных сетей газоснабжения, на которые выполнена первичная техническая документация»</t>
    </r>
  </si>
  <si>
    <t>от «08» ноября 2024 № 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</si>
</sst>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4"/>
  <sheetViews>
    <sheetView tabSelected="1" view="pageBreakPreview" topLeftCell="X1" zoomScale="73" zoomScaleSheetLayoutView="73" workbookViewId="0">
      <selection activeCell="AP18" sqref="AP18"/>
    </sheetView>
  </sheetViews>
  <sheetFormatPr defaultColWidth="9.140625" defaultRowHeight="15" x14ac:dyDescent="0.25"/>
  <cols>
    <col min="1" max="1" width="3.85546875" style="51" hidden="1" customWidth="1"/>
    <col min="2" max="2" width="4" style="51" hidden="1" customWidth="1"/>
    <col min="3" max="3" width="3" style="51" hidden="1" customWidth="1"/>
    <col min="4" max="4" width="3.5703125" style="51" hidden="1" customWidth="1"/>
    <col min="5" max="5" width="4" style="51" hidden="1" customWidth="1"/>
    <col min="6" max="6" width="4.5703125" style="51" hidden="1" customWidth="1"/>
    <col min="7" max="8" width="4.42578125" style="51" hidden="1" customWidth="1"/>
    <col min="9" max="9" width="3.5703125" style="51" hidden="1" customWidth="1"/>
    <col min="10" max="10" width="4.85546875" style="51" hidden="1" customWidth="1"/>
    <col min="11" max="11" width="4.5703125" style="51" hidden="1" customWidth="1"/>
    <col min="12" max="12" width="5.42578125" style="51" hidden="1" customWidth="1"/>
    <col min="13" max="13" width="5.140625" style="51" hidden="1" customWidth="1"/>
    <col min="14" max="14" width="5.42578125" style="51" hidden="1" customWidth="1"/>
    <col min="15" max="15" width="0" style="51" hidden="1" customWidth="1"/>
    <col min="16" max="16" width="9.5703125" style="51" hidden="1" customWidth="1"/>
    <col min="17" max="17" width="13" style="51" hidden="1" customWidth="1"/>
    <col min="18" max="18" width="16" style="51" hidden="1" customWidth="1"/>
    <col min="19" max="19" width="11.85546875" style="51" hidden="1" customWidth="1"/>
    <col min="20" max="20" width="14.140625" style="51" hidden="1" customWidth="1"/>
    <col min="21" max="21" width="11.140625" style="1" hidden="1" customWidth="1"/>
    <col min="22" max="22" width="12.140625" style="1" hidden="1" customWidth="1"/>
    <col min="23" max="23" width="12.5703125" style="1" hidden="1" customWidth="1"/>
    <col min="24" max="24" width="7.42578125" style="1" customWidth="1"/>
    <col min="25" max="25" width="45.85546875" style="2" customWidth="1"/>
    <col min="26" max="26" width="13.140625" style="51" customWidth="1"/>
    <col min="27" max="27" width="38" style="51" customWidth="1"/>
    <col min="28" max="28" width="24.42578125" style="51" customWidth="1"/>
    <col min="29" max="29" width="10.42578125" style="51" hidden="1" customWidth="1"/>
    <col min="30" max="30" width="9.42578125" style="5" hidden="1" customWidth="1"/>
    <col min="31" max="31" width="8.85546875" style="5" hidden="1" customWidth="1"/>
    <col min="32" max="32" width="10.42578125" style="5" hidden="1" customWidth="1"/>
    <col min="33" max="33" width="9.5703125" style="51" hidden="1" customWidth="1"/>
    <col min="34" max="34" width="0" style="51" hidden="1" customWidth="1"/>
    <col min="35" max="16384" width="9.140625" style="51"/>
  </cols>
  <sheetData>
    <row r="1" spans="1:40" s="55" customFormat="1" ht="15.75" x14ac:dyDescent="0.25">
      <c r="U1" s="1"/>
      <c r="V1" s="1"/>
      <c r="W1" s="1"/>
      <c r="X1" s="1"/>
      <c r="Y1" s="2"/>
      <c r="AB1" s="4" t="s">
        <v>210</v>
      </c>
      <c r="AD1" s="5"/>
      <c r="AE1" s="5"/>
      <c r="AF1" s="5"/>
    </row>
    <row r="2" spans="1:40" s="55" customFormat="1" ht="15.75" x14ac:dyDescent="0.25">
      <c r="U2" s="1"/>
      <c r="V2" s="1"/>
      <c r="W2" s="1"/>
      <c r="X2" s="1"/>
      <c r="Y2" s="2"/>
      <c r="AB2" s="4" t="s">
        <v>124</v>
      </c>
      <c r="AD2" s="5"/>
      <c r="AE2" s="5"/>
      <c r="AF2" s="5"/>
    </row>
    <row r="3" spans="1:40" s="55" customFormat="1" ht="15.75" x14ac:dyDescent="0.25">
      <c r="U3" s="1"/>
      <c r="V3" s="1"/>
      <c r="W3" s="1"/>
      <c r="X3" s="1"/>
      <c r="Y3" s="2"/>
      <c r="AB3" s="4" t="s">
        <v>234</v>
      </c>
      <c r="AD3" s="5"/>
      <c r="AE3" s="5"/>
      <c r="AF3" s="5"/>
    </row>
    <row r="4" spans="1:40" ht="15.75" x14ac:dyDescent="0.25">
      <c r="AA4" s="3"/>
      <c r="AB4" s="4"/>
    </row>
    <row r="5" spans="1:40" ht="15.75" x14ac:dyDescent="0.25">
      <c r="AA5" s="3"/>
      <c r="AB5" s="7" t="s">
        <v>125</v>
      </c>
    </row>
    <row r="6" spans="1:40" ht="15.75" x14ac:dyDescent="0.25">
      <c r="AA6" s="3"/>
      <c r="AB6" s="4" t="s">
        <v>0</v>
      </c>
    </row>
    <row r="7" spans="1:40" ht="15.75" x14ac:dyDescent="0.25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B7" s="4" t="s">
        <v>221</v>
      </c>
      <c r="AC7" s="8"/>
      <c r="AD7" s="8"/>
      <c r="AE7" s="8"/>
      <c r="AF7" s="9"/>
    </row>
    <row r="8" spans="1:40" x14ac:dyDescent="0.25"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AA8" s="5"/>
      <c r="AB8" s="9"/>
      <c r="AC8" s="9"/>
      <c r="AD8" s="9"/>
      <c r="AE8" s="9"/>
      <c r="AF8" s="9"/>
    </row>
    <row r="9" spans="1:40" s="10" customFormat="1" ht="18.75" x14ac:dyDescent="0.25">
      <c r="A9" s="92" t="s">
        <v>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1:40" s="10" customFormat="1" ht="15.75" x14ac:dyDescent="0.25">
      <c r="A10" s="11"/>
      <c r="B10" s="93" t="s">
        <v>222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40" s="10" customFormat="1" ht="15.75" x14ac:dyDescent="0.25">
      <c r="A11" s="11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spans="1:40" s="10" customFormat="1" ht="15.75" x14ac:dyDescent="0.25">
      <c r="A12" s="1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12" t="s">
        <v>2</v>
      </c>
      <c r="Y12" s="13"/>
      <c r="Z12" s="51"/>
      <c r="AA12" s="51"/>
      <c r="AB12" s="51"/>
      <c r="AC12" s="51"/>
      <c r="AD12" s="51"/>
      <c r="AE12" s="51"/>
      <c r="AF12" s="51"/>
      <c r="AG12" s="51"/>
    </row>
    <row r="13" spans="1:40" s="10" customFormat="1" ht="15.75" x14ac:dyDescent="0.25">
      <c r="A13" s="1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2" t="s">
        <v>64</v>
      </c>
      <c r="Y13" s="13"/>
      <c r="Z13" s="51"/>
      <c r="AA13" s="51"/>
      <c r="AB13" s="51"/>
      <c r="AC13" s="51"/>
      <c r="AD13" s="51"/>
      <c r="AE13" s="51"/>
      <c r="AF13" s="51"/>
      <c r="AG13" s="51"/>
    </row>
    <row r="14" spans="1:40" s="10" customFormat="1" ht="18.75" x14ac:dyDescent="0.25">
      <c r="A14" s="11"/>
      <c r="B14" s="11"/>
      <c r="C14" s="11"/>
      <c r="D14" s="11"/>
      <c r="E14" s="11"/>
      <c r="F14" s="11"/>
      <c r="G14" s="11"/>
      <c r="H14" s="11"/>
      <c r="I14" s="11"/>
      <c r="Y14" s="13"/>
      <c r="AA14" s="50"/>
      <c r="AB14" s="50"/>
      <c r="AC14" s="50"/>
      <c r="AD14" s="50"/>
      <c r="AE14" s="50"/>
      <c r="AF14" s="50"/>
    </row>
    <row r="15" spans="1:40" s="10" customFormat="1" ht="19.5" x14ac:dyDescent="0.25">
      <c r="X15" s="14" t="s">
        <v>3</v>
      </c>
      <c r="Y15" s="13"/>
      <c r="Z15" s="15"/>
      <c r="AA15" s="15"/>
      <c r="AB15" s="15"/>
      <c r="AC15" s="15"/>
      <c r="AD15" s="15"/>
      <c r="AE15" s="15"/>
      <c r="AF15" s="15"/>
      <c r="AG15" s="16"/>
      <c r="AH15" s="17"/>
      <c r="AI15" s="17"/>
      <c r="AJ15" s="17"/>
      <c r="AK15" s="17"/>
      <c r="AL15" s="50"/>
      <c r="AM15" s="50"/>
      <c r="AN15" s="50"/>
    </row>
    <row r="16" spans="1:40" ht="15.75" x14ac:dyDescent="0.25">
      <c r="X16" s="18" t="s">
        <v>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.75" x14ac:dyDescent="0.25">
      <c r="Q17" s="19"/>
      <c r="R17" s="19"/>
      <c r="S17" s="19"/>
      <c r="T17" s="19"/>
      <c r="U17" s="19"/>
      <c r="V17" s="19"/>
      <c r="W17" s="19"/>
      <c r="X17" s="18" t="s">
        <v>5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30.75" customHeight="1" x14ac:dyDescent="0.25">
      <c r="Q18" s="19"/>
      <c r="R18" s="19"/>
      <c r="S18" s="19"/>
      <c r="T18" s="19"/>
      <c r="U18" s="19"/>
      <c r="V18" s="19"/>
      <c r="W18" s="19"/>
      <c r="X18" s="96" t="s">
        <v>65</v>
      </c>
      <c r="Y18" s="96"/>
      <c r="Z18" s="96"/>
      <c r="AA18" s="96"/>
      <c r="AB18" s="96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5.75" x14ac:dyDescent="0.25">
      <c r="Q19" s="19"/>
      <c r="R19" s="19"/>
      <c r="S19" s="19"/>
      <c r="T19" s="19"/>
      <c r="U19" s="19"/>
      <c r="V19" s="19"/>
      <c r="W19" s="19"/>
      <c r="X19" s="18" t="s">
        <v>6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5.75" x14ac:dyDescent="0.25">
      <c r="Q20" s="19"/>
      <c r="R20" s="19"/>
      <c r="S20" s="19"/>
      <c r="T20" s="19"/>
      <c r="U20" s="19"/>
      <c r="V20" s="19"/>
      <c r="W20" s="19"/>
      <c r="X20" s="18" t="s">
        <v>7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5.75" x14ac:dyDescent="0.25">
      <c r="Q21" s="19"/>
      <c r="R21" s="19"/>
      <c r="S21" s="19"/>
      <c r="T21" s="19"/>
      <c r="U21" s="19"/>
      <c r="V21" s="19"/>
      <c r="W21" s="19"/>
      <c r="X21" s="18" t="s">
        <v>8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5.75" x14ac:dyDescent="0.25">
      <c r="Q22" s="19"/>
      <c r="R22" s="19"/>
      <c r="S22" s="19"/>
      <c r="T22" s="19"/>
      <c r="U22" s="19"/>
      <c r="V22" s="19"/>
      <c r="W22" s="19"/>
      <c r="X22" s="18" t="s">
        <v>9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19"/>
      <c r="AA23" s="19"/>
      <c r="AB23" s="52"/>
      <c r="AC23" s="52"/>
      <c r="AD23" s="52"/>
      <c r="AE23" s="52"/>
      <c r="AF23" s="52"/>
    </row>
    <row r="24" spans="1:40" ht="74.25" customHeight="1" x14ac:dyDescent="0.25">
      <c r="A24" s="94" t="s">
        <v>10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P24" s="54" t="s">
        <v>11</v>
      </c>
      <c r="Q24" s="95" t="s">
        <v>12</v>
      </c>
      <c r="R24" s="95"/>
      <c r="S24" s="95"/>
      <c r="T24" s="54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54" t="s">
        <v>18</v>
      </c>
      <c r="Z24" s="54" t="s">
        <v>19</v>
      </c>
      <c r="AA24" s="54" t="s">
        <v>20</v>
      </c>
      <c r="AB24" s="54" t="s">
        <v>21</v>
      </c>
      <c r="AC24" s="22"/>
      <c r="AD24" s="23"/>
      <c r="AE24" s="23"/>
      <c r="AF24" s="24"/>
      <c r="AG24" s="25" t="s">
        <v>22</v>
      </c>
      <c r="AH24" s="26"/>
    </row>
    <row r="25" spans="1:40" x14ac:dyDescent="0.25">
      <c r="A25" s="53">
        <v>1</v>
      </c>
      <c r="B25" s="53">
        <v>2</v>
      </c>
      <c r="C25" s="53">
        <v>3</v>
      </c>
      <c r="D25" s="53">
        <v>4</v>
      </c>
      <c r="E25" s="53">
        <v>5</v>
      </c>
      <c r="F25" s="53">
        <v>6</v>
      </c>
      <c r="G25" s="53">
        <v>7</v>
      </c>
      <c r="H25" s="53">
        <v>8</v>
      </c>
      <c r="I25" s="53">
        <v>9</v>
      </c>
      <c r="J25" s="53">
        <v>10</v>
      </c>
      <c r="K25" s="53">
        <v>11</v>
      </c>
      <c r="L25" s="53">
        <v>12</v>
      </c>
      <c r="M25" s="53">
        <v>13</v>
      </c>
      <c r="N25" s="53">
        <v>14</v>
      </c>
      <c r="O25" s="53"/>
      <c r="P25" s="53">
        <v>1</v>
      </c>
      <c r="Q25" s="53">
        <v>2</v>
      </c>
      <c r="R25" s="53">
        <v>3</v>
      </c>
      <c r="S25" s="53">
        <v>4</v>
      </c>
      <c r="T25" s="53">
        <v>5</v>
      </c>
      <c r="U25" s="27">
        <v>6</v>
      </c>
      <c r="V25" s="27">
        <v>7</v>
      </c>
      <c r="W25" s="27">
        <v>8</v>
      </c>
      <c r="X25" s="27" t="s">
        <v>23</v>
      </c>
      <c r="Y25" s="28">
        <v>2</v>
      </c>
      <c r="Z25" s="53">
        <v>3</v>
      </c>
      <c r="AA25" s="53">
        <v>4</v>
      </c>
      <c r="AB25" s="53">
        <v>5</v>
      </c>
      <c r="AC25" s="26">
        <v>6</v>
      </c>
      <c r="AD25" s="53">
        <v>7</v>
      </c>
      <c r="AE25" s="53">
        <v>8</v>
      </c>
      <c r="AF25" s="53">
        <v>9</v>
      </c>
      <c r="AG25" s="53">
        <v>10</v>
      </c>
      <c r="AH25" s="53">
        <v>11</v>
      </c>
    </row>
    <row r="26" spans="1:40" ht="32.25" customHeight="1" x14ac:dyDescent="0.25">
      <c r="A26" s="27"/>
      <c r="B26" s="27"/>
      <c r="C26" s="27"/>
      <c r="D26" s="27"/>
      <c r="E26" s="27"/>
      <c r="F26" s="27"/>
      <c r="G26" s="27"/>
      <c r="H26" s="27" t="s">
        <v>24</v>
      </c>
      <c r="I26" s="27" t="s">
        <v>25</v>
      </c>
      <c r="J26" s="27"/>
      <c r="K26" s="27"/>
      <c r="L26" s="27"/>
      <c r="M26" s="27"/>
      <c r="N26" s="27"/>
      <c r="O26" s="53"/>
      <c r="P26" s="29"/>
      <c r="Q26" s="29" t="s">
        <v>26</v>
      </c>
      <c r="R26" s="29"/>
      <c r="S26" s="29"/>
      <c r="T26" s="29"/>
      <c r="U26" s="30"/>
      <c r="V26" s="30"/>
      <c r="W26" s="30"/>
      <c r="X26" s="37"/>
      <c r="Y26" s="31" t="s">
        <v>222</v>
      </c>
      <c r="Z26" s="26" t="s">
        <v>27</v>
      </c>
      <c r="AA26" s="32" t="s">
        <v>27</v>
      </c>
      <c r="AB26" s="32" t="s">
        <v>27</v>
      </c>
      <c r="AC26" s="33" t="e">
        <f>AC34+#REF!</f>
        <v>#REF!</v>
      </c>
      <c r="AD26" s="32" t="e">
        <f>AD34+#REF!</f>
        <v>#REF!</v>
      </c>
      <c r="AE26" s="32" t="e">
        <f>AE34+#REF!</f>
        <v>#REF!</v>
      </c>
      <c r="AF26" s="32" t="e">
        <f>AF34+#REF!</f>
        <v>#REF!</v>
      </c>
      <c r="AG26" s="32" t="e">
        <f>AG34+#REF!</f>
        <v>#REF!</v>
      </c>
      <c r="AH26" s="53">
        <v>2019</v>
      </c>
    </row>
    <row r="27" spans="1:40" ht="81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53"/>
      <c r="P27" s="29"/>
      <c r="Q27" s="29"/>
      <c r="R27" s="29"/>
      <c r="S27" s="29"/>
      <c r="T27" s="29"/>
      <c r="U27" s="30"/>
      <c r="V27" s="30"/>
      <c r="W27" s="30"/>
      <c r="X27" s="37"/>
      <c r="Y27" s="31" t="s">
        <v>70</v>
      </c>
      <c r="Z27" s="26" t="s">
        <v>27</v>
      </c>
      <c r="AA27" s="34" t="s">
        <v>27</v>
      </c>
      <c r="AB27" s="34" t="s">
        <v>27</v>
      </c>
      <c r="AC27" s="35"/>
      <c r="AD27" s="34"/>
      <c r="AE27" s="34"/>
      <c r="AF27" s="34"/>
      <c r="AG27" s="34"/>
      <c r="AH27" s="53"/>
    </row>
    <row r="28" spans="1:40" ht="38.2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3"/>
      <c r="P28" s="29"/>
      <c r="Q28" s="29"/>
      <c r="R28" s="29"/>
      <c r="S28" s="29"/>
      <c r="T28" s="29"/>
      <c r="U28" s="30"/>
      <c r="V28" s="30"/>
      <c r="W28" s="30"/>
      <c r="X28" s="36" t="s">
        <v>23</v>
      </c>
      <c r="Y28" s="31" t="s">
        <v>120</v>
      </c>
      <c r="Z28" s="26" t="s">
        <v>28</v>
      </c>
      <c r="AA28" s="34" t="s">
        <v>34</v>
      </c>
      <c r="AB28" s="34" t="s">
        <v>110</v>
      </c>
      <c r="AC28" s="35">
        <v>5</v>
      </c>
      <c r="AD28" s="34">
        <v>5</v>
      </c>
      <c r="AE28" s="34">
        <v>5</v>
      </c>
      <c r="AF28" s="34">
        <v>5</v>
      </c>
      <c r="AG28" s="34"/>
      <c r="AH28" s="53"/>
    </row>
    <row r="29" spans="1:40" ht="38.2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3"/>
      <c r="P29" s="29"/>
      <c r="Q29" s="29"/>
      <c r="R29" s="29"/>
      <c r="S29" s="29"/>
      <c r="T29" s="29"/>
      <c r="U29" s="30"/>
      <c r="V29" s="30"/>
      <c r="W29" s="30"/>
      <c r="X29" s="37" t="s">
        <v>41</v>
      </c>
      <c r="Y29" s="31" t="s">
        <v>121</v>
      </c>
      <c r="Z29" s="26" t="s">
        <v>28</v>
      </c>
      <c r="AA29" s="34" t="s">
        <v>34</v>
      </c>
      <c r="AB29" s="34" t="s">
        <v>110</v>
      </c>
      <c r="AC29" s="35"/>
      <c r="AD29" s="34"/>
      <c r="AE29" s="34"/>
      <c r="AF29" s="34"/>
      <c r="AG29" s="34"/>
      <c r="AH29" s="53"/>
    </row>
    <row r="30" spans="1:40" ht="38.2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3"/>
      <c r="P30" s="29"/>
      <c r="Q30" s="29"/>
      <c r="R30" s="29"/>
      <c r="S30" s="29"/>
      <c r="T30" s="29"/>
      <c r="U30" s="30"/>
      <c r="V30" s="30"/>
      <c r="W30" s="30"/>
      <c r="X30" s="37" t="s">
        <v>142</v>
      </c>
      <c r="Y30" s="31" t="s">
        <v>122</v>
      </c>
      <c r="Z30" s="26" t="s">
        <v>28</v>
      </c>
      <c r="AA30" s="34" t="s">
        <v>34</v>
      </c>
      <c r="AB30" s="34" t="s">
        <v>110</v>
      </c>
      <c r="AC30" s="35"/>
      <c r="AD30" s="34"/>
      <c r="AE30" s="34"/>
      <c r="AF30" s="34"/>
      <c r="AG30" s="34"/>
      <c r="AH30" s="53"/>
    </row>
    <row r="31" spans="1:40" ht="38.2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3"/>
      <c r="P31" s="29"/>
      <c r="Q31" s="29"/>
      <c r="R31" s="29"/>
      <c r="S31" s="29"/>
      <c r="T31" s="29"/>
      <c r="U31" s="30"/>
      <c r="V31" s="30"/>
      <c r="W31" s="30"/>
      <c r="X31" s="37" t="s">
        <v>143</v>
      </c>
      <c r="Y31" s="31" t="s">
        <v>123</v>
      </c>
      <c r="Z31" s="26" t="s">
        <v>28</v>
      </c>
      <c r="AA31" s="34" t="s">
        <v>34</v>
      </c>
      <c r="AB31" s="34" t="s">
        <v>110</v>
      </c>
      <c r="AC31" s="35"/>
      <c r="AD31" s="34"/>
      <c r="AE31" s="34"/>
      <c r="AF31" s="34"/>
      <c r="AG31" s="34"/>
      <c r="AH31" s="53"/>
    </row>
    <row r="32" spans="1:40" ht="55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3"/>
      <c r="P32" s="29"/>
      <c r="Q32" s="29"/>
      <c r="R32" s="29"/>
      <c r="S32" s="29"/>
      <c r="T32" s="29"/>
      <c r="U32" s="30"/>
      <c r="V32" s="30"/>
      <c r="W32" s="30"/>
      <c r="X32" s="37"/>
      <c r="Y32" s="31" t="s">
        <v>30</v>
      </c>
      <c r="Z32" s="26" t="s">
        <v>48</v>
      </c>
      <c r="AA32" s="34" t="s">
        <v>27</v>
      </c>
      <c r="AB32" s="34" t="s">
        <v>27</v>
      </c>
      <c r="AC32" s="35"/>
      <c r="AD32" s="34"/>
      <c r="AE32" s="34"/>
      <c r="AF32" s="34"/>
      <c r="AG32" s="34"/>
      <c r="AH32" s="53"/>
    </row>
    <row r="33" spans="1:34" ht="54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3"/>
      <c r="P33" s="29"/>
      <c r="Q33" s="29"/>
      <c r="R33" s="29"/>
      <c r="S33" s="29"/>
      <c r="T33" s="29"/>
      <c r="U33" s="30"/>
      <c r="V33" s="30"/>
      <c r="W33" s="30"/>
      <c r="X33" s="37"/>
      <c r="Y33" s="31" t="s">
        <v>75</v>
      </c>
      <c r="Z33" s="26" t="s">
        <v>48</v>
      </c>
      <c r="AA33" s="34" t="s">
        <v>27</v>
      </c>
      <c r="AB33" s="34" t="s">
        <v>27</v>
      </c>
      <c r="AC33" s="35"/>
      <c r="AD33" s="34"/>
      <c r="AE33" s="34"/>
      <c r="AF33" s="34"/>
      <c r="AG33" s="34"/>
      <c r="AH33" s="53"/>
    </row>
    <row r="34" spans="1:34" ht="96.7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 t="s">
        <v>23</v>
      </c>
      <c r="K34" s="27"/>
      <c r="L34" s="27"/>
      <c r="M34" s="27"/>
      <c r="N34" s="27"/>
      <c r="O34" s="53"/>
      <c r="P34" s="53"/>
      <c r="Q34" s="53"/>
      <c r="R34" s="53" t="s">
        <v>29</v>
      </c>
      <c r="S34" s="53"/>
      <c r="T34" s="53"/>
      <c r="U34" s="27"/>
      <c r="V34" s="27"/>
      <c r="W34" s="27"/>
      <c r="X34" s="37" t="s">
        <v>144</v>
      </c>
      <c r="Y34" s="31" t="s">
        <v>76</v>
      </c>
      <c r="Z34" s="26" t="s">
        <v>28</v>
      </c>
      <c r="AA34" s="34" t="s">
        <v>113</v>
      </c>
      <c r="AB34" s="34" t="s">
        <v>117</v>
      </c>
      <c r="AC34" s="33" t="e">
        <f>SUM(AC40,AC45,#REF!,AC48,AC65,AC71)</f>
        <v>#REF!</v>
      </c>
      <c r="AD34" s="32" t="e">
        <f>SUM(AD40,AD45,#REF!,AD48,AD65,AD71)</f>
        <v>#REF!</v>
      </c>
      <c r="AE34" s="32" t="e">
        <f>SUM(AE40,AE45,#REF!,AE48,AE65,AE71)</f>
        <v>#REF!</v>
      </c>
      <c r="AF34" s="32" t="e">
        <f>SUM(AF40,AF45,#REF!,AF48,AF65,AF71)</f>
        <v>#REF!</v>
      </c>
      <c r="AG34" s="32" t="e">
        <f>SUM(AA34:AF34)</f>
        <v>#REF!</v>
      </c>
      <c r="AH34" s="53">
        <v>2019</v>
      </c>
    </row>
    <row r="35" spans="1:34" ht="104.2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 t="s">
        <v>24</v>
      </c>
      <c r="L35" s="27" t="s">
        <v>23</v>
      </c>
      <c r="M35" s="27" t="s">
        <v>24</v>
      </c>
      <c r="N35" s="27" t="s">
        <v>24</v>
      </c>
      <c r="O35" s="53"/>
      <c r="P35" s="53"/>
      <c r="Q35" s="53"/>
      <c r="R35" s="53"/>
      <c r="S35" s="53" t="s">
        <v>31</v>
      </c>
      <c r="T35" s="53"/>
      <c r="U35" s="27"/>
      <c r="V35" s="27"/>
      <c r="W35" s="27"/>
      <c r="X35" s="37" t="s">
        <v>25</v>
      </c>
      <c r="Y35" s="31" t="s">
        <v>77</v>
      </c>
      <c r="Z35" s="26" t="s">
        <v>28</v>
      </c>
      <c r="AA35" s="34" t="s">
        <v>114</v>
      </c>
      <c r="AB35" s="34" t="s">
        <v>117</v>
      </c>
      <c r="AC35" s="33"/>
      <c r="AD35" s="32"/>
      <c r="AE35" s="32"/>
      <c r="AF35" s="32"/>
      <c r="AG35" s="32"/>
      <c r="AH35" s="53"/>
    </row>
    <row r="36" spans="1:34" ht="95.2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3"/>
      <c r="P36" s="29"/>
      <c r="Q36" s="29"/>
      <c r="R36" s="29"/>
      <c r="S36" s="29"/>
      <c r="T36" s="29"/>
      <c r="U36" s="30"/>
      <c r="V36" s="30"/>
      <c r="W36" s="30"/>
      <c r="X36" s="36" t="s">
        <v>145</v>
      </c>
      <c r="Y36" s="31" t="s">
        <v>78</v>
      </c>
      <c r="Z36" s="26" t="s">
        <v>28</v>
      </c>
      <c r="AA36" s="34" t="s">
        <v>115</v>
      </c>
      <c r="AB36" s="34" t="s">
        <v>117</v>
      </c>
      <c r="AC36" s="35">
        <v>0.2</v>
      </c>
      <c r="AD36" s="34">
        <v>0.2</v>
      </c>
      <c r="AE36" s="34">
        <v>0.2</v>
      </c>
      <c r="AF36" s="34">
        <v>0.2</v>
      </c>
      <c r="AG36" s="34"/>
      <c r="AH36" s="53"/>
    </row>
    <row r="37" spans="1:34" ht="93.7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53"/>
      <c r="P37" s="29"/>
      <c r="Q37" s="29"/>
      <c r="R37" s="29"/>
      <c r="S37" s="29"/>
      <c r="T37" s="29"/>
      <c r="U37" s="30"/>
      <c r="V37" s="30"/>
      <c r="W37" s="30"/>
      <c r="X37" s="37" t="s">
        <v>146</v>
      </c>
      <c r="Y37" s="31" t="s">
        <v>79</v>
      </c>
      <c r="Z37" s="26" t="s">
        <v>28</v>
      </c>
      <c r="AA37" s="34" t="s">
        <v>116</v>
      </c>
      <c r="AB37" s="34" t="s">
        <v>117</v>
      </c>
      <c r="AC37" s="35"/>
      <c r="AD37" s="34"/>
      <c r="AE37" s="34"/>
      <c r="AF37" s="34"/>
      <c r="AG37" s="34"/>
      <c r="AH37" s="53"/>
    </row>
    <row r="38" spans="1:34" ht="48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53"/>
      <c r="P38" s="29"/>
      <c r="Q38" s="29"/>
      <c r="R38" s="29"/>
      <c r="S38" s="29"/>
      <c r="T38" s="29"/>
      <c r="U38" s="30"/>
      <c r="V38" s="30"/>
      <c r="W38" s="30"/>
      <c r="X38" s="37"/>
      <c r="Y38" s="31" t="s">
        <v>80</v>
      </c>
      <c r="Z38" s="26" t="s">
        <v>48</v>
      </c>
      <c r="AA38" s="34" t="s">
        <v>27</v>
      </c>
      <c r="AB38" s="34" t="s">
        <v>27</v>
      </c>
      <c r="AC38" s="35"/>
      <c r="AD38" s="34"/>
      <c r="AE38" s="34"/>
      <c r="AF38" s="34"/>
      <c r="AG38" s="34"/>
      <c r="AH38" s="53"/>
    </row>
    <row r="39" spans="1:34" ht="44.2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53"/>
      <c r="P39" s="29"/>
      <c r="Q39" s="29"/>
      <c r="R39" s="29"/>
      <c r="S39" s="29"/>
      <c r="T39" s="29"/>
      <c r="U39" s="30"/>
      <c r="V39" s="30"/>
      <c r="W39" s="30"/>
      <c r="X39" s="37" t="s">
        <v>147</v>
      </c>
      <c r="Y39" s="31" t="s">
        <v>66</v>
      </c>
      <c r="Z39" s="26" t="s">
        <v>33</v>
      </c>
      <c r="AA39" s="34" t="s">
        <v>34</v>
      </c>
      <c r="AB39" s="34" t="s">
        <v>111</v>
      </c>
      <c r="AC39" s="35"/>
      <c r="AD39" s="34"/>
      <c r="AE39" s="34"/>
      <c r="AF39" s="34"/>
      <c r="AG39" s="34"/>
      <c r="AH39" s="53"/>
    </row>
    <row r="40" spans="1:34" ht="57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53"/>
      <c r="P40" s="53"/>
      <c r="Q40" s="53"/>
      <c r="R40" s="53"/>
      <c r="S40" s="53"/>
      <c r="T40" s="53" t="s">
        <v>32</v>
      </c>
      <c r="U40" s="27"/>
      <c r="V40" s="27"/>
      <c r="W40" s="27"/>
      <c r="X40" s="37" t="s">
        <v>148</v>
      </c>
      <c r="Y40" s="31" t="s">
        <v>67</v>
      </c>
      <c r="Z40" s="26" t="s">
        <v>33</v>
      </c>
      <c r="AA40" s="34" t="s">
        <v>34</v>
      </c>
      <c r="AB40" s="34" t="s">
        <v>111</v>
      </c>
      <c r="AC40" s="33">
        <v>4852.2</v>
      </c>
      <c r="AD40" s="32">
        <f>AC40*1.053</f>
        <v>5109.3665999999994</v>
      </c>
      <c r="AE40" s="32">
        <f>AD40*1.051</f>
        <v>5369.9442965999988</v>
      </c>
      <c r="AF40" s="32">
        <f>AE40*1.049</f>
        <v>5633.0715671333983</v>
      </c>
      <c r="AG40" s="32">
        <f>SUM(AA40:AF40)</f>
        <v>20964.582463733394</v>
      </c>
      <c r="AH40" s="53">
        <v>2019</v>
      </c>
    </row>
    <row r="41" spans="1:34" ht="48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53"/>
      <c r="P41" s="53"/>
      <c r="Q41" s="53"/>
      <c r="R41" s="53"/>
      <c r="S41" s="53"/>
      <c r="T41" s="53"/>
      <c r="U41" s="27"/>
      <c r="V41" s="27"/>
      <c r="W41" s="27"/>
      <c r="X41" s="37" t="s">
        <v>149</v>
      </c>
      <c r="Y41" s="31" t="s">
        <v>68</v>
      </c>
      <c r="Z41" s="26" t="s">
        <v>33</v>
      </c>
      <c r="AA41" s="34" t="s">
        <v>34</v>
      </c>
      <c r="AB41" s="34" t="s">
        <v>111</v>
      </c>
      <c r="AC41" s="39"/>
      <c r="AD41" s="38"/>
      <c r="AE41" s="38"/>
      <c r="AF41" s="38"/>
      <c r="AG41" s="32"/>
      <c r="AH41" s="53"/>
    </row>
    <row r="42" spans="1:34" s="55" customFormat="1" ht="48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85"/>
      <c r="P42" s="85"/>
      <c r="Q42" s="85"/>
      <c r="R42" s="85"/>
      <c r="S42" s="85"/>
      <c r="T42" s="85"/>
      <c r="U42" s="27"/>
      <c r="V42" s="27"/>
      <c r="W42" s="27"/>
      <c r="X42" s="88" t="s">
        <v>150</v>
      </c>
      <c r="Y42" s="31" t="s">
        <v>233</v>
      </c>
      <c r="Z42" s="26" t="s">
        <v>33</v>
      </c>
      <c r="AA42" s="34" t="s">
        <v>34</v>
      </c>
      <c r="AB42" s="34" t="s">
        <v>111</v>
      </c>
      <c r="AC42" s="39"/>
      <c r="AD42" s="38"/>
      <c r="AE42" s="38"/>
      <c r="AF42" s="38"/>
      <c r="AG42" s="32"/>
      <c r="AH42" s="85"/>
    </row>
    <row r="43" spans="1:34" ht="36.7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53"/>
      <c r="P43" s="53"/>
      <c r="Q43" s="53"/>
      <c r="R43" s="53"/>
      <c r="S43" s="53"/>
      <c r="T43" s="53"/>
      <c r="U43" s="27"/>
      <c r="V43" s="27"/>
      <c r="W43" s="27"/>
      <c r="X43" s="37"/>
      <c r="Y43" s="31" t="s">
        <v>37</v>
      </c>
      <c r="Z43" s="26" t="s">
        <v>48</v>
      </c>
      <c r="AA43" s="34" t="s">
        <v>27</v>
      </c>
      <c r="AB43" s="34" t="s">
        <v>27</v>
      </c>
      <c r="AC43" s="39"/>
      <c r="AD43" s="38"/>
      <c r="AE43" s="38"/>
      <c r="AF43" s="38"/>
      <c r="AG43" s="32"/>
      <c r="AH43" s="53"/>
    </row>
    <row r="44" spans="1:34" ht="36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53"/>
      <c r="P44" s="53"/>
      <c r="Q44" s="53"/>
      <c r="R44" s="53"/>
      <c r="S44" s="53"/>
      <c r="T44" s="53"/>
      <c r="U44" s="27"/>
      <c r="V44" s="27"/>
      <c r="W44" s="27"/>
      <c r="X44" s="37" t="s">
        <v>151</v>
      </c>
      <c r="Y44" s="31" t="s">
        <v>81</v>
      </c>
      <c r="Z44" s="26" t="s">
        <v>35</v>
      </c>
      <c r="AA44" s="34" t="s">
        <v>34</v>
      </c>
      <c r="AB44" s="34" t="s">
        <v>111</v>
      </c>
      <c r="AC44" s="39"/>
      <c r="AD44" s="38"/>
      <c r="AE44" s="38"/>
      <c r="AF44" s="38"/>
      <c r="AG44" s="32"/>
      <c r="AH44" s="53"/>
    </row>
    <row r="45" spans="1:34" ht="93.7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53"/>
      <c r="P45" s="53"/>
      <c r="Q45" s="53"/>
      <c r="R45" s="53"/>
      <c r="S45" s="53"/>
      <c r="T45" s="53" t="s">
        <v>36</v>
      </c>
      <c r="U45" s="27"/>
      <c r="V45" s="27"/>
      <c r="W45" s="27"/>
      <c r="X45" s="37" t="s">
        <v>152</v>
      </c>
      <c r="Y45" s="31" t="s">
        <v>82</v>
      </c>
      <c r="Z45" s="26" t="s">
        <v>28</v>
      </c>
      <c r="AA45" s="34" t="s">
        <v>118</v>
      </c>
      <c r="AB45" s="34" t="s">
        <v>117</v>
      </c>
      <c r="AC45" s="33">
        <v>242</v>
      </c>
      <c r="AD45" s="32">
        <f>AC45*1.053</f>
        <v>254.82599999999999</v>
      </c>
      <c r="AE45" s="32">
        <f>AD45*1.051</f>
        <v>267.82212599999997</v>
      </c>
      <c r="AF45" s="32">
        <f>AE45*1.049</f>
        <v>280.94541017399996</v>
      </c>
      <c r="AG45" s="32">
        <f>SUM(AA45:AF45)</f>
        <v>1045.5935361740001</v>
      </c>
      <c r="AH45" s="53">
        <v>2019</v>
      </c>
    </row>
    <row r="46" spans="1:34" ht="36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53"/>
      <c r="P46" s="53"/>
      <c r="Q46" s="53"/>
      <c r="R46" s="53"/>
      <c r="S46" s="53"/>
      <c r="T46" s="53"/>
      <c r="U46" s="27"/>
      <c r="V46" s="27"/>
      <c r="W46" s="27"/>
      <c r="X46" s="37"/>
      <c r="Y46" s="31" t="s">
        <v>83</v>
      </c>
      <c r="Z46" s="26" t="s">
        <v>48</v>
      </c>
      <c r="AA46" s="34" t="s">
        <v>27</v>
      </c>
      <c r="AB46" s="34" t="s">
        <v>27</v>
      </c>
      <c r="AC46" s="33">
        <v>100</v>
      </c>
      <c r="AD46" s="32">
        <v>100</v>
      </c>
      <c r="AE46" s="32">
        <v>100</v>
      </c>
      <c r="AF46" s="32">
        <v>100</v>
      </c>
      <c r="AG46" s="32"/>
      <c r="AH46" s="53"/>
    </row>
    <row r="47" spans="1:34" ht="43.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53"/>
      <c r="P47" s="53"/>
      <c r="Q47" s="53"/>
      <c r="R47" s="53"/>
      <c r="S47" s="53"/>
      <c r="T47" s="53"/>
      <c r="U47" s="27"/>
      <c r="V47" s="27"/>
      <c r="W47" s="27"/>
      <c r="X47" s="37" t="s">
        <v>153</v>
      </c>
      <c r="Y47" s="31" t="s">
        <v>134</v>
      </c>
      <c r="Z47" s="26" t="s">
        <v>35</v>
      </c>
      <c r="AA47" s="34" t="s">
        <v>34</v>
      </c>
      <c r="AB47" s="34" t="s">
        <v>111</v>
      </c>
      <c r="AC47" s="33"/>
      <c r="AD47" s="32"/>
      <c r="AE47" s="32"/>
      <c r="AF47" s="32"/>
      <c r="AG47" s="32"/>
      <c r="AH47" s="53"/>
    </row>
    <row r="48" spans="1:34" ht="97.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53"/>
      <c r="P48" s="53"/>
      <c r="Q48" s="53"/>
      <c r="R48" s="53"/>
      <c r="S48" s="53"/>
      <c r="T48" s="53" t="s">
        <v>38</v>
      </c>
      <c r="U48" s="27"/>
      <c r="V48" s="27"/>
      <c r="W48" s="27"/>
      <c r="X48" s="37" t="s">
        <v>154</v>
      </c>
      <c r="Y48" s="31" t="s">
        <v>84</v>
      </c>
      <c r="Z48" s="26" t="s">
        <v>28</v>
      </c>
      <c r="AA48" s="34" t="s">
        <v>116</v>
      </c>
      <c r="AB48" s="34" t="s">
        <v>117</v>
      </c>
      <c r="AC48" s="33">
        <v>236</v>
      </c>
      <c r="AD48" s="32">
        <f>AC48*1.053</f>
        <v>248.50799999999998</v>
      </c>
      <c r="AE48" s="32">
        <f>AD48*1.051</f>
        <v>261.18190799999996</v>
      </c>
      <c r="AF48" s="32">
        <f>AE48*1.049</f>
        <v>273.97982149199993</v>
      </c>
      <c r="AG48" s="32">
        <f>SUM(AA48:AF48)</f>
        <v>1019.6697294919999</v>
      </c>
      <c r="AH48" s="53">
        <v>2019</v>
      </c>
    </row>
    <row r="49" spans="1:34" s="55" customFormat="1" ht="4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68"/>
      <c r="P49" s="68"/>
      <c r="Q49" s="68"/>
      <c r="R49" s="68"/>
      <c r="S49" s="68"/>
      <c r="T49" s="68"/>
      <c r="U49" s="27"/>
      <c r="V49" s="27"/>
      <c r="W49" s="27"/>
      <c r="X49" s="70"/>
      <c r="Y49" s="67" t="s">
        <v>217</v>
      </c>
      <c r="Z49" s="62" t="s">
        <v>48</v>
      </c>
      <c r="AA49" s="80" t="s">
        <v>27</v>
      </c>
      <c r="AB49" s="80" t="s">
        <v>27</v>
      </c>
      <c r="AC49" s="33"/>
      <c r="AD49" s="32"/>
      <c r="AE49" s="32"/>
      <c r="AF49" s="32"/>
      <c r="AG49" s="32"/>
      <c r="AH49" s="68"/>
    </row>
    <row r="50" spans="1:34" s="55" customFormat="1" ht="30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8"/>
      <c r="P50" s="68"/>
      <c r="Q50" s="68"/>
      <c r="R50" s="68"/>
      <c r="S50" s="68"/>
      <c r="T50" s="68"/>
      <c r="U50" s="27"/>
      <c r="V50" s="27"/>
      <c r="W50" s="27"/>
      <c r="X50" s="61" t="s">
        <v>155</v>
      </c>
      <c r="Y50" s="67" t="s">
        <v>218</v>
      </c>
      <c r="Z50" s="62" t="s">
        <v>33</v>
      </c>
      <c r="AA50" s="80" t="s">
        <v>34</v>
      </c>
      <c r="AB50" s="80" t="s">
        <v>111</v>
      </c>
      <c r="AC50" s="33"/>
      <c r="AD50" s="32"/>
      <c r="AE50" s="32"/>
      <c r="AF50" s="32"/>
      <c r="AG50" s="32"/>
      <c r="AH50" s="68"/>
    </row>
    <row r="51" spans="1:34" s="55" customFormat="1" ht="37.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68"/>
      <c r="P51" s="68"/>
      <c r="Q51" s="68"/>
      <c r="R51" s="68"/>
      <c r="S51" s="68"/>
      <c r="T51" s="68"/>
      <c r="U51" s="27"/>
      <c r="V51" s="27"/>
      <c r="W51" s="27"/>
      <c r="X51" s="61" t="s">
        <v>156</v>
      </c>
      <c r="Y51" s="67" t="s">
        <v>219</v>
      </c>
      <c r="Z51" s="62" t="s">
        <v>33</v>
      </c>
      <c r="AA51" s="80" t="s">
        <v>34</v>
      </c>
      <c r="AB51" s="80" t="s">
        <v>111</v>
      </c>
      <c r="AC51" s="33"/>
      <c r="AD51" s="32"/>
      <c r="AE51" s="32"/>
      <c r="AF51" s="32"/>
      <c r="AG51" s="32"/>
      <c r="AH51" s="68"/>
    </row>
    <row r="52" spans="1:34" ht="37.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53"/>
      <c r="P52" s="53"/>
      <c r="Q52" s="53"/>
      <c r="R52" s="53"/>
      <c r="S52" s="53"/>
      <c r="T52" s="53"/>
      <c r="U52" s="27"/>
      <c r="V52" s="27"/>
      <c r="W52" s="27"/>
      <c r="X52" s="37"/>
      <c r="Y52" s="31" t="s">
        <v>85</v>
      </c>
      <c r="Z52" s="26" t="s">
        <v>48</v>
      </c>
      <c r="AA52" s="34" t="s">
        <v>27</v>
      </c>
      <c r="AB52" s="34" t="s">
        <v>27</v>
      </c>
      <c r="AC52" s="33">
        <v>100</v>
      </c>
      <c r="AD52" s="32">
        <v>100</v>
      </c>
      <c r="AE52" s="32">
        <v>100</v>
      </c>
      <c r="AF52" s="32">
        <v>100</v>
      </c>
      <c r="AG52" s="32"/>
      <c r="AH52" s="53"/>
    </row>
    <row r="53" spans="1:34" ht="59.2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3"/>
      <c r="P53" s="53"/>
      <c r="Q53" s="53"/>
      <c r="R53" s="53"/>
      <c r="S53" s="53"/>
      <c r="T53" s="53"/>
      <c r="U53" s="27"/>
      <c r="V53" s="27" t="s">
        <v>39</v>
      </c>
      <c r="W53" s="27"/>
      <c r="X53" s="61" t="s">
        <v>157</v>
      </c>
      <c r="Y53" s="31" t="s">
        <v>71</v>
      </c>
      <c r="Z53" s="26" t="s">
        <v>35</v>
      </c>
      <c r="AA53" s="34" t="s">
        <v>34</v>
      </c>
      <c r="AB53" s="34" t="s">
        <v>110</v>
      </c>
      <c r="AC53" s="33"/>
      <c r="AD53" s="32"/>
      <c r="AE53" s="32"/>
      <c r="AF53" s="32"/>
      <c r="AG53" s="32"/>
      <c r="AH53" s="53"/>
    </row>
    <row r="54" spans="1:34" ht="57.7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3"/>
      <c r="P54" s="53"/>
      <c r="Q54" s="53"/>
      <c r="R54" s="53"/>
      <c r="S54" s="53"/>
      <c r="T54" s="53"/>
      <c r="U54" s="27"/>
      <c r="V54" s="27"/>
      <c r="W54" s="27" t="s">
        <v>40</v>
      </c>
      <c r="X54" s="61" t="s">
        <v>158</v>
      </c>
      <c r="Y54" s="31" t="s">
        <v>72</v>
      </c>
      <c r="Z54" s="26" t="s">
        <v>35</v>
      </c>
      <c r="AA54" s="34" t="s">
        <v>34</v>
      </c>
      <c r="AB54" s="34" t="s">
        <v>110</v>
      </c>
      <c r="AC54" s="33"/>
      <c r="AD54" s="32"/>
      <c r="AE54" s="32"/>
      <c r="AF54" s="32"/>
      <c r="AG54" s="32"/>
      <c r="AH54" s="53"/>
    </row>
    <row r="55" spans="1:34" ht="61.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53"/>
      <c r="P55" s="53"/>
      <c r="Q55" s="53"/>
      <c r="R55" s="53"/>
      <c r="S55" s="53"/>
      <c r="T55" s="53"/>
      <c r="U55" s="27"/>
      <c r="V55" s="27"/>
      <c r="W55" s="27"/>
      <c r="X55" s="61" t="s">
        <v>159</v>
      </c>
      <c r="Y55" s="31" t="s">
        <v>73</v>
      </c>
      <c r="Z55" s="26" t="s">
        <v>35</v>
      </c>
      <c r="AA55" s="34" t="s">
        <v>34</v>
      </c>
      <c r="AB55" s="34" t="s">
        <v>110</v>
      </c>
      <c r="AC55" s="33"/>
      <c r="AD55" s="32"/>
      <c r="AE55" s="32"/>
      <c r="AF55" s="32"/>
      <c r="AG55" s="32"/>
      <c r="AH55" s="53"/>
    </row>
    <row r="56" spans="1:34" ht="61.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53"/>
      <c r="P56" s="53"/>
      <c r="Q56" s="53"/>
      <c r="R56" s="53"/>
      <c r="S56" s="53"/>
      <c r="T56" s="53"/>
      <c r="U56" s="27"/>
      <c r="V56" s="27"/>
      <c r="W56" s="27"/>
      <c r="X56" s="37" t="s">
        <v>160</v>
      </c>
      <c r="Y56" s="31" t="s">
        <v>74</v>
      </c>
      <c r="Z56" s="26" t="s">
        <v>35</v>
      </c>
      <c r="AA56" s="34" t="s">
        <v>34</v>
      </c>
      <c r="AB56" s="34" t="s">
        <v>110</v>
      </c>
      <c r="AC56" s="33"/>
      <c r="AD56" s="32"/>
      <c r="AE56" s="32"/>
      <c r="AF56" s="32"/>
      <c r="AG56" s="32"/>
      <c r="AH56" s="53"/>
    </row>
    <row r="57" spans="1:34" ht="42.75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3"/>
      <c r="P57" s="53"/>
      <c r="Q57" s="53"/>
      <c r="R57" s="53"/>
      <c r="S57" s="53"/>
      <c r="T57" s="53"/>
      <c r="U57" s="27"/>
      <c r="V57" s="27"/>
      <c r="W57" s="27"/>
      <c r="X57" s="37"/>
      <c r="Y57" s="31" t="s">
        <v>86</v>
      </c>
      <c r="Z57" s="26" t="s">
        <v>48</v>
      </c>
      <c r="AA57" s="34" t="s">
        <v>27</v>
      </c>
      <c r="AB57" s="34" t="s">
        <v>27</v>
      </c>
      <c r="AC57" s="33"/>
      <c r="AD57" s="32"/>
      <c r="AE57" s="32"/>
      <c r="AF57" s="32"/>
      <c r="AG57" s="32"/>
      <c r="AH57" s="53"/>
    </row>
    <row r="58" spans="1:34" ht="33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53"/>
      <c r="P58" s="53"/>
      <c r="Q58" s="53"/>
      <c r="R58" s="53"/>
      <c r="S58" s="53"/>
      <c r="T58" s="53"/>
      <c r="U58" s="27"/>
      <c r="V58" s="27"/>
      <c r="W58" s="27"/>
      <c r="X58" s="37" t="s">
        <v>161</v>
      </c>
      <c r="Y58" s="31" t="s">
        <v>87</v>
      </c>
      <c r="Z58" s="26" t="s">
        <v>35</v>
      </c>
      <c r="AA58" s="34" t="s">
        <v>34</v>
      </c>
      <c r="AB58" s="34" t="s">
        <v>111</v>
      </c>
      <c r="AC58" s="33"/>
      <c r="AD58" s="32"/>
      <c r="AE58" s="32"/>
      <c r="AF58" s="32"/>
      <c r="AG58" s="32"/>
      <c r="AH58" s="53"/>
    </row>
    <row r="59" spans="1:34" ht="40.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53"/>
      <c r="P59" s="53"/>
      <c r="Q59" s="53"/>
      <c r="R59" s="53"/>
      <c r="S59" s="53"/>
      <c r="T59" s="53"/>
      <c r="U59" s="27"/>
      <c r="V59" s="27"/>
      <c r="W59" s="27"/>
      <c r="X59" s="37" t="s">
        <v>162</v>
      </c>
      <c r="Y59" s="31" t="s">
        <v>88</v>
      </c>
      <c r="Z59" s="26" t="s">
        <v>35</v>
      </c>
      <c r="AA59" s="34" t="s">
        <v>34</v>
      </c>
      <c r="AB59" s="34" t="s">
        <v>111</v>
      </c>
      <c r="AC59" s="33"/>
      <c r="AD59" s="32"/>
      <c r="AE59" s="32"/>
      <c r="AF59" s="32"/>
      <c r="AG59" s="32"/>
      <c r="AH59" s="53"/>
    </row>
    <row r="60" spans="1:34" s="55" customFormat="1" ht="40.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64"/>
      <c r="P60" s="64"/>
      <c r="Q60" s="64"/>
      <c r="R60" s="64"/>
      <c r="S60" s="64"/>
      <c r="T60" s="64"/>
      <c r="U60" s="27"/>
      <c r="V60" s="27"/>
      <c r="W60" s="27"/>
      <c r="X60" s="37" t="s">
        <v>163</v>
      </c>
      <c r="Y60" s="76" t="s">
        <v>211</v>
      </c>
      <c r="Z60" s="77" t="s">
        <v>33</v>
      </c>
      <c r="AA60" s="34" t="s">
        <v>34</v>
      </c>
      <c r="AB60" s="34" t="s">
        <v>111</v>
      </c>
      <c r="AC60" s="33"/>
      <c r="AD60" s="32"/>
      <c r="AE60" s="32"/>
      <c r="AF60" s="32"/>
      <c r="AG60" s="32"/>
      <c r="AH60" s="64"/>
    </row>
    <row r="61" spans="1:34" ht="38.25" hidden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 t="s">
        <v>24</v>
      </c>
      <c r="L61" s="27" t="s">
        <v>41</v>
      </c>
      <c r="M61" s="27" t="s">
        <v>24</v>
      </c>
      <c r="N61" s="27" t="s">
        <v>24</v>
      </c>
      <c r="O61" s="53"/>
      <c r="P61" s="53"/>
      <c r="Q61" s="53"/>
      <c r="R61" s="53"/>
      <c r="S61" s="53" t="s">
        <v>42</v>
      </c>
      <c r="T61" s="53"/>
      <c r="U61" s="27"/>
      <c r="V61" s="27"/>
      <c r="W61" s="27"/>
      <c r="X61" s="71"/>
      <c r="Y61" s="72" t="s">
        <v>89</v>
      </c>
      <c r="Z61" s="73" t="s">
        <v>48</v>
      </c>
      <c r="AA61" s="74" t="s">
        <v>27</v>
      </c>
      <c r="AB61" s="74" t="s">
        <v>27</v>
      </c>
      <c r="AC61" s="33">
        <f>AC65+AC71</f>
        <v>52169.8</v>
      </c>
      <c r="AD61" s="32">
        <f>AD65+AD71</f>
        <v>54934.799400000004</v>
      </c>
      <c r="AE61" s="32">
        <f>AE65+AE71</f>
        <v>57736.474169399997</v>
      </c>
      <c r="AF61" s="32">
        <f>AF65+AF71</f>
        <v>60565.561403700594</v>
      </c>
      <c r="AG61" s="32">
        <f>AG65+AG71</f>
        <v>225406.63497310059</v>
      </c>
      <c r="AH61" s="53"/>
    </row>
    <row r="62" spans="1:34" ht="38.25" hidden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53"/>
      <c r="P62" s="29"/>
      <c r="Q62" s="29"/>
      <c r="R62" s="29"/>
      <c r="S62" s="29"/>
      <c r="T62" s="29"/>
      <c r="U62" s="30"/>
      <c r="V62" s="30"/>
      <c r="W62" s="30"/>
      <c r="X62" s="71" t="s">
        <v>163</v>
      </c>
      <c r="Y62" s="72" t="s">
        <v>90</v>
      </c>
      <c r="Z62" s="73" t="s">
        <v>35</v>
      </c>
      <c r="AA62" s="75" t="s">
        <v>34</v>
      </c>
      <c r="AB62" s="75" t="s">
        <v>110</v>
      </c>
      <c r="AC62" s="35">
        <v>5</v>
      </c>
      <c r="AD62" s="34">
        <v>5</v>
      </c>
      <c r="AE62" s="34">
        <v>5</v>
      </c>
      <c r="AF62" s="34">
        <v>5</v>
      </c>
      <c r="AG62" s="34"/>
      <c r="AH62" s="53"/>
    </row>
    <row r="63" spans="1:34" ht="38.25" hidden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53"/>
      <c r="P63" s="29"/>
      <c r="Q63" s="29"/>
      <c r="R63" s="29"/>
      <c r="S63" s="29"/>
      <c r="T63" s="29"/>
      <c r="U63" s="30"/>
      <c r="V63" s="30"/>
      <c r="W63" s="30"/>
      <c r="X63" s="71" t="s">
        <v>164</v>
      </c>
      <c r="Y63" s="72" t="s">
        <v>91</v>
      </c>
      <c r="Z63" s="73" t="s">
        <v>33</v>
      </c>
      <c r="AA63" s="75" t="s">
        <v>34</v>
      </c>
      <c r="AB63" s="75" t="s">
        <v>111</v>
      </c>
      <c r="AC63" s="35"/>
      <c r="AD63" s="34"/>
      <c r="AE63" s="34"/>
      <c r="AF63" s="34"/>
      <c r="AG63" s="34"/>
      <c r="AH63" s="53"/>
    </row>
    <row r="64" spans="1:34" ht="38.25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53"/>
      <c r="P64" s="29"/>
      <c r="Q64" s="29"/>
      <c r="R64" s="29"/>
      <c r="S64" s="29"/>
      <c r="T64" s="29"/>
      <c r="U64" s="30"/>
      <c r="V64" s="30"/>
      <c r="W64" s="30"/>
      <c r="X64" s="37"/>
      <c r="Y64" s="31" t="s">
        <v>92</v>
      </c>
      <c r="Z64" s="26" t="s">
        <v>48</v>
      </c>
      <c r="AA64" s="34" t="s">
        <v>27</v>
      </c>
      <c r="AB64" s="34" t="s">
        <v>27</v>
      </c>
      <c r="AC64" s="35"/>
      <c r="AD64" s="34"/>
      <c r="AE64" s="34"/>
      <c r="AF64" s="34"/>
      <c r="AG64" s="34"/>
      <c r="AH64" s="53"/>
    </row>
    <row r="65" spans="1:37" ht="42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53"/>
      <c r="P65" s="53"/>
      <c r="Q65" s="53"/>
      <c r="R65" s="53"/>
      <c r="S65" s="53"/>
      <c r="T65" s="53" t="s">
        <v>43</v>
      </c>
      <c r="U65" s="27"/>
      <c r="V65" s="27"/>
      <c r="W65" s="27"/>
      <c r="X65" s="37" t="s">
        <v>164</v>
      </c>
      <c r="Y65" s="31" t="s">
        <v>93</v>
      </c>
      <c r="Z65" s="26" t="s">
        <v>35</v>
      </c>
      <c r="AA65" s="34" t="s">
        <v>34</v>
      </c>
      <c r="AB65" s="34" t="s">
        <v>110</v>
      </c>
      <c r="AC65" s="33">
        <v>48800.800000000003</v>
      </c>
      <c r="AD65" s="32">
        <f>AC65*1.053</f>
        <v>51387.242400000003</v>
      </c>
      <c r="AE65" s="32">
        <f>AD65*1.051</f>
        <v>54007.991762400001</v>
      </c>
      <c r="AF65" s="32">
        <f>AE65*1.049</f>
        <v>56654.383358757594</v>
      </c>
      <c r="AG65" s="32">
        <f>SUM(AA65:AF65)</f>
        <v>210850.41752115759</v>
      </c>
      <c r="AH65" s="53">
        <v>2019</v>
      </c>
    </row>
    <row r="66" spans="1:37" ht="39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53"/>
      <c r="P66" s="53"/>
      <c r="Q66" s="53"/>
      <c r="R66" s="53"/>
      <c r="S66" s="53"/>
      <c r="T66" s="53"/>
      <c r="U66" s="27"/>
      <c r="V66" s="27"/>
      <c r="W66" s="27"/>
      <c r="X66" s="37" t="s">
        <v>165</v>
      </c>
      <c r="Y66" s="31" t="s">
        <v>94</v>
      </c>
      <c r="Z66" s="26" t="s">
        <v>33</v>
      </c>
      <c r="AA66" s="34" t="s">
        <v>34</v>
      </c>
      <c r="AB66" s="34" t="s">
        <v>111</v>
      </c>
      <c r="AC66" s="33">
        <v>20</v>
      </c>
      <c r="AD66" s="32">
        <v>26</v>
      </c>
      <c r="AE66" s="32">
        <v>32</v>
      </c>
      <c r="AF66" s="32">
        <v>38</v>
      </c>
      <c r="AG66" s="32"/>
      <c r="AH66" s="53"/>
    </row>
    <row r="67" spans="1:37" ht="41.2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53"/>
      <c r="P67" s="53"/>
      <c r="Q67" s="53"/>
      <c r="R67" s="53"/>
      <c r="S67" s="53"/>
      <c r="T67" s="53"/>
      <c r="U67" s="27"/>
      <c r="V67" s="27"/>
      <c r="W67" s="27"/>
      <c r="X67" s="37"/>
      <c r="Y67" s="31" t="s">
        <v>46</v>
      </c>
      <c r="Z67" s="26" t="s">
        <v>48</v>
      </c>
      <c r="AA67" s="34" t="s">
        <v>27</v>
      </c>
      <c r="AB67" s="34" t="s">
        <v>27</v>
      </c>
      <c r="AC67" s="33">
        <v>25</v>
      </c>
      <c r="AD67" s="32">
        <v>30</v>
      </c>
      <c r="AE67" s="32">
        <v>35</v>
      </c>
      <c r="AF67" s="32">
        <v>40</v>
      </c>
      <c r="AG67" s="32"/>
      <c r="AH67" s="53"/>
    </row>
    <row r="68" spans="1:37" ht="52.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53"/>
      <c r="P68" s="53"/>
      <c r="Q68" s="53"/>
      <c r="R68" s="53"/>
      <c r="S68" s="53"/>
      <c r="T68" s="53"/>
      <c r="U68" s="27"/>
      <c r="V68" s="27"/>
      <c r="W68" s="27"/>
      <c r="X68" s="37"/>
      <c r="Y68" s="31" t="s">
        <v>95</v>
      </c>
      <c r="Z68" s="26" t="s">
        <v>105</v>
      </c>
      <c r="AA68" s="34" t="s">
        <v>27</v>
      </c>
      <c r="AB68" s="34" t="s">
        <v>27</v>
      </c>
      <c r="AC68" s="33"/>
      <c r="AD68" s="32"/>
      <c r="AE68" s="32"/>
      <c r="AF68" s="32"/>
      <c r="AG68" s="32"/>
      <c r="AH68" s="53"/>
    </row>
    <row r="69" spans="1:37" ht="55.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53"/>
      <c r="P69" s="53"/>
      <c r="Q69" s="53"/>
      <c r="R69" s="53"/>
      <c r="S69" s="53"/>
      <c r="T69" s="53"/>
      <c r="U69" s="27"/>
      <c r="V69" s="27"/>
      <c r="W69" s="27"/>
      <c r="X69" s="37" t="s">
        <v>166</v>
      </c>
      <c r="Y69" s="31" t="s">
        <v>112</v>
      </c>
      <c r="Z69" s="26" t="s">
        <v>35</v>
      </c>
      <c r="AA69" s="34" t="s">
        <v>34</v>
      </c>
      <c r="AB69" s="34" t="s">
        <v>111</v>
      </c>
      <c r="AC69" s="33"/>
      <c r="AD69" s="32"/>
      <c r="AE69" s="32"/>
      <c r="AF69" s="32"/>
      <c r="AG69" s="32"/>
      <c r="AH69" s="53"/>
    </row>
    <row r="70" spans="1:37" ht="44.2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53"/>
      <c r="P70" s="53"/>
      <c r="Q70" s="53"/>
      <c r="R70" s="53"/>
      <c r="S70" s="53"/>
      <c r="T70" s="53"/>
      <c r="U70" s="27"/>
      <c r="V70" s="27"/>
      <c r="W70" s="27"/>
      <c r="X70" s="37"/>
      <c r="Y70" s="31" t="s">
        <v>96</v>
      </c>
      <c r="Z70" s="26" t="s">
        <v>48</v>
      </c>
      <c r="AA70" s="34" t="s">
        <v>27</v>
      </c>
      <c r="AB70" s="34" t="s">
        <v>27</v>
      </c>
      <c r="AC70" s="33"/>
      <c r="AD70" s="32"/>
      <c r="AE70" s="32"/>
      <c r="AF70" s="32"/>
      <c r="AG70" s="32"/>
      <c r="AH70" s="53"/>
    </row>
    <row r="71" spans="1:37" ht="35.2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53"/>
      <c r="P71" s="53"/>
      <c r="Q71" s="53"/>
      <c r="R71" s="53"/>
      <c r="S71" s="53"/>
      <c r="T71" s="53" t="s">
        <v>44</v>
      </c>
      <c r="U71" s="27"/>
      <c r="V71" s="27"/>
      <c r="W71" s="27"/>
      <c r="X71" s="37" t="s">
        <v>167</v>
      </c>
      <c r="Y71" s="31" t="s">
        <v>97</v>
      </c>
      <c r="Z71" s="26" t="s">
        <v>58</v>
      </c>
      <c r="AA71" s="34" t="s">
        <v>34</v>
      </c>
      <c r="AB71" s="34" t="s">
        <v>111</v>
      </c>
      <c r="AC71" s="33">
        <v>3369</v>
      </c>
      <c r="AD71" s="32">
        <f>AC71*1.053</f>
        <v>3547.5569999999998</v>
      </c>
      <c r="AE71" s="32">
        <f>AD71*1.051</f>
        <v>3728.4824069999995</v>
      </c>
      <c r="AF71" s="32">
        <f>AE71*1.049</f>
        <v>3911.1780449429993</v>
      </c>
      <c r="AG71" s="32">
        <f>SUM(AA71:AF71)</f>
        <v>14556.217451942999</v>
      </c>
      <c r="AH71" s="53">
        <v>2019</v>
      </c>
      <c r="AI71" s="40"/>
    </row>
    <row r="72" spans="1:37" ht="4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53"/>
      <c r="P72" s="53"/>
      <c r="Q72" s="53"/>
      <c r="R72" s="53"/>
      <c r="S72" s="53"/>
      <c r="T72" s="53"/>
      <c r="U72" s="27"/>
      <c r="V72" s="27"/>
      <c r="W72" s="27"/>
      <c r="X72" s="37"/>
      <c r="Y72" s="31" t="s">
        <v>98</v>
      </c>
      <c r="Z72" s="26" t="s">
        <v>48</v>
      </c>
      <c r="AA72" s="34" t="s">
        <v>27</v>
      </c>
      <c r="AB72" s="34" t="s">
        <v>27</v>
      </c>
      <c r="AC72" s="35">
        <v>1.5</v>
      </c>
      <c r="AD72" s="34">
        <v>2.2000000000000002</v>
      </c>
      <c r="AE72" s="34">
        <v>2.2999999999999998</v>
      </c>
      <c r="AF72" s="34">
        <v>2.4</v>
      </c>
      <c r="AG72" s="32"/>
      <c r="AH72" s="53"/>
    </row>
    <row r="73" spans="1:37" ht="36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53"/>
      <c r="P73" s="53"/>
      <c r="Q73" s="53"/>
      <c r="R73" s="53"/>
      <c r="S73" s="53"/>
      <c r="T73" s="53"/>
      <c r="U73" s="27"/>
      <c r="V73" s="27"/>
      <c r="W73" s="27"/>
      <c r="X73" s="37" t="s">
        <v>168</v>
      </c>
      <c r="Y73" s="31" t="s">
        <v>99</v>
      </c>
      <c r="Z73" s="26" t="s">
        <v>106</v>
      </c>
      <c r="AA73" s="34" t="s">
        <v>34</v>
      </c>
      <c r="AB73" s="34" t="s">
        <v>111</v>
      </c>
      <c r="AC73" s="39">
        <v>0.1</v>
      </c>
      <c r="AD73" s="38">
        <v>0.1</v>
      </c>
      <c r="AE73" s="38">
        <v>0.1</v>
      </c>
      <c r="AF73" s="38">
        <v>0.1</v>
      </c>
      <c r="AG73" s="32"/>
      <c r="AH73" s="53"/>
    </row>
    <row r="74" spans="1:37" s="55" customFormat="1" ht="59.2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60"/>
      <c r="P74" s="60"/>
      <c r="Q74" s="60"/>
      <c r="R74" s="60"/>
      <c r="S74" s="60"/>
      <c r="T74" s="60"/>
      <c r="U74" s="27"/>
      <c r="V74" s="27"/>
      <c r="W74" s="27"/>
      <c r="X74" s="37"/>
      <c r="Y74" s="67" t="s">
        <v>215</v>
      </c>
      <c r="Z74" s="26" t="s">
        <v>48</v>
      </c>
      <c r="AA74" s="34" t="s">
        <v>27</v>
      </c>
      <c r="AB74" s="34" t="s">
        <v>27</v>
      </c>
      <c r="AC74" s="39"/>
      <c r="AD74" s="38"/>
      <c r="AE74" s="38"/>
      <c r="AF74" s="38"/>
      <c r="AG74" s="32"/>
      <c r="AH74" s="60"/>
      <c r="AK74" s="87" t="s">
        <v>48</v>
      </c>
    </row>
    <row r="75" spans="1:37" s="55" customFormat="1" ht="52.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60"/>
      <c r="P75" s="60"/>
      <c r="Q75" s="60"/>
      <c r="R75" s="60"/>
      <c r="S75" s="60"/>
      <c r="T75" s="60"/>
      <c r="U75" s="27"/>
      <c r="V75" s="27"/>
      <c r="W75" s="27"/>
      <c r="X75" s="61" t="s">
        <v>169</v>
      </c>
      <c r="Y75" s="67" t="s">
        <v>207</v>
      </c>
      <c r="Z75" s="62" t="s">
        <v>35</v>
      </c>
      <c r="AA75" s="34" t="s">
        <v>34</v>
      </c>
      <c r="AB75" s="34" t="s">
        <v>111</v>
      </c>
      <c r="AC75" s="39"/>
      <c r="AD75" s="38"/>
      <c r="AE75" s="38"/>
      <c r="AF75" s="38"/>
      <c r="AG75" s="32"/>
      <c r="AH75" s="60"/>
      <c r="AJ75" s="86" t="s">
        <v>223</v>
      </c>
      <c r="AK75" s="87" t="s">
        <v>189</v>
      </c>
    </row>
    <row r="76" spans="1:37" s="55" customFormat="1" ht="52.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63"/>
      <c r="P76" s="63"/>
      <c r="Q76" s="63"/>
      <c r="R76" s="63"/>
      <c r="S76" s="63"/>
      <c r="T76" s="63"/>
      <c r="U76" s="27"/>
      <c r="V76" s="27"/>
      <c r="W76" s="27"/>
      <c r="X76" s="61" t="s">
        <v>170</v>
      </c>
      <c r="Y76" s="67" t="s">
        <v>208</v>
      </c>
      <c r="Z76" s="62" t="s">
        <v>35</v>
      </c>
      <c r="AA76" s="34" t="s">
        <v>34</v>
      </c>
      <c r="AB76" s="34" t="s">
        <v>111</v>
      </c>
      <c r="AC76" s="39"/>
      <c r="AD76" s="38"/>
      <c r="AE76" s="38"/>
      <c r="AF76" s="38"/>
      <c r="AG76" s="32"/>
      <c r="AH76" s="63"/>
      <c r="AJ76" s="86" t="s">
        <v>224</v>
      </c>
      <c r="AK76" s="87" t="s">
        <v>189</v>
      </c>
    </row>
    <row r="77" spans="1:37" s="55" customFormat="1" ht="52.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69"/>
      <c r="P77" s="69"/>
      <c r="Q77" s="69"/>
      <c r="R77" s="69"/>
      <c r="S77" s="69"/>
      <c r="T77" s="69"/>
      <c r="U77" s="27"/>
      <c r="V77" s="27"/>
      <c r="W77" s="27"/>
      <c r="X77" s="61" t="s">
        <v>171</v>
      </c>
      <c r="Y77" s="31" t="s">
        <v>216</v>
      </c>
      <c r="Z77" s="26" t="s">
        <v>212</v>
      </c>
      <c r="AA77" s="34" t="s">
        <v>34</v>
      </c>
      <c r="AB77" s="34" t="s">
        <v>111</v>
      </c>
      <c r="AC77" s="39"/>
      <c r="AD77" s="38"/>
      <c r="AE77" s="38"/>
      <c r="AF77" s="38"/>
      <c r="AG77" s="32"/>
      <c r="AH77" s="69"/>
    </row>
    <row r="78" spans="1:37" s="55" customFormat="1" ht="35.2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79"/>
      <c r="P78" s="79"/>
      <c r="Q78" s="79"/>
      <c r="R78" s="79"/>
      <c r="S78" s="79"/>
      <c r="T78" s="79"/>
      <c r="U78" s="27"/>
      <c r="V78" s="27"/>
      <c r="W78" s="27"/>
      <c r="X78" s="61" t="s">
        <v>172</v>
      </c>
      <c r="Y78" s="31" t="s">
        <v>227</v>
      </c>
      <c r="Z78" s="62" t="s">
        <v>28</v>
      </c>
      <c r="AA78" s="34" t="s">
        <v>34</v>
      </c>
      <c r="AB78" s="34" t="s">
        <v>111</v>
      </c>
      <c r="AC78" s="39"/>
      <c r="AD78" s="38"/>
      <c r="AE78" s="38"/>
      <c r="AF78" s="38"/>
      <c r="AG78" s="32"/>
      <c r="AH78" s="79"/>
    </row>
    <row r="79" spans="1:37" s="55" customFormat="1" ht="30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84"/>
      <c r="P79" s="84"/>
      <c r="Q79" s="84"/>
      <c r="R79" s="84"/>
      <c r="S79" s="84"/>
      <c r="T79" s="84"/>
      <c r="U79" s="27"/>
      <c r="V79" s="27"/>
      <c r="W79" s="27"/>
      <c r="X79" s="81"/>
      <c r="Y79" s="89" t="s">
        <v>230</v>
      </c>
      <c r="Z79" s="62" t="s">
        <v>48</v>
      </c>
      <c r="AA79" s="34" t="s">
        <v>27</v>
      </c>
      <c r="AB79" s="34" t="s">
        <v>27</v>
      </c>
      <c r="AC79" s="39"/>
      <c r="AD79" s="38"/>
      <c r="AE79" s="38"/>
      <c r="AF79" s="38"/>
      <c r="AG79" s="32"/>
      <c r="AH79" s="84"/>
    </row>
    <row r="80" spans="1:37" s="55" customFormat="1" ht="39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84"/>
      <c r="P80" s="84"/>
      <c r="Q80" s="84"/>
      <c r="R80" s="84"/>
      <c r="S80" s="84"/>
      <c r="T80" s="84"/>
      <c r="U80" s="27"/>
      <c r="V80" s="27"/>
      <c r="W80" s="27"/>
      <c r="X80" s="70" t="s">
        <v>173</v>
      </c>
      <c r="Y80" s="31" t="s">
        <v>231</v>
      </c>
      <c r="Z80" s="62" t="s">
        <v>35</v>
      </c>
      <c r="AA80" s="34" t="s">
        <v>34</v>
      </c>
      <c r="AB80" s="34" t="s">
        <v>111</v>
      </c>
      <c r="AC80" s="39"/>
      <c r="AD80" s="38"/>
      <c r="AE80" s="38"/>
      <c r="AF80" s="38"/>
      <c r="AG80" s="32"/>
      <c r="AH80" s="84"/>
    </row>
    <row r="81" spans="1:34" s="55" customFormat="1" ht="29.2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84"/>
      <c r="P81" s="84"/>
      <c r="Q81" s="84"/>
      <c r="R81" s="84"/>
      <c r="S81" s="84"/>
      <c r="T81" s="84"/>
      <c r="U81" s="27"/>
      <c r="V81" s="27"/>
      <c r="W81" s="27"/>
      <c r="X81" s="70" t="s">
        <v>174</v>
      </c>
      <c r="Y81" s="31" t="s">
        <v>232</v>
      </c>
      <c r="Z81" s="62" t="s">
        <v>212</v>
      </c>
      <c r="AA81" s="34" t="s">
        <v>34</v>
      </c>
      <c r="AB81" s="34" t="s">
        <v>111</v>
      </c>
      <c r="AC81" s="39"/>
      <c r="AD81" s="38"/>
      <c r="AE81" s="38"/>
      <c r="AF81" s="38"/>
      <c r="AG81" s="32"/>
      <c r="AH81" s="84"/>
    </row>
    <row r="82" spans="1:34" ht="55.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3"/>
      <c r="P82" s="53"/>
      <c r="Q82" s="53"/>
      <c r="R82" s="53"/>
      <c r="S82" s="53"/>
      <c r="T82" s="53"/>
      <c r="U82" s="27"/>
      <c r="V82" s="27"/>
      <c r="W82" s="27"/>
      <c r="X82" s="37"/>
      <c r="Y82" s="31" t="s">
        <v>100</v>
      </c>
      <c r="Z82" s="26" t="s">
        <v>48</v>
      </c>
      <c r="AA82" s="34" t="s">
        <v>27</v>
      </c>
      <c r="AB82" s="34" t="s">
        <v>27</v>
      </c>
      <c r="AC82" s="39"/>
      <c r="AD82" s="38"/>
      <c r="AE82" s="38"/>
      <c r="AF82" s="38"/>
      <c r="AG82" s="32"/>
      <c r="AH82" s="53"/>
    </row>
    <row r="83" spans="1:34" ht="45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3"/>
      <c r="P83" s="53"/>
      <c r="Q83" s="53"/>
      <c r="R83" s="53"/>
      <c r="S83" s="53"/>
      <c r="T83" s="53"/>
      <c r="U83" s="27"/>
      <c r="V83" s="27"/>
      <c r="W83" s="27"/>
      <c r="X83" s="37" t="s">
        <v>175</v>
      </c>
      <c r="Y83" s="31" t="s">
        <v>101</v>
      </c>
      <c r="Z83" s="26" t="s">
        <v>107</v>
      </c>
      <c r="AA83" s="34" t="s">
        <v>34</v>
      </c>
      <c r="AB83" s="34" t="s">
        <v>111</v>
      </c>
      <c r="AC83" s="39"/>
      <c r="AD83" s="38"/>
      <c r="AE83" s="38"/>
      <c r="AF83" s="38"/>
      <c r="AG83" s="32"/>
      <c r="AH83" s="53"/>
    </row>
    <row r="84" spans="1:34" ht="54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 t="s">
        <v>41</v>
      </c>
      <c r="K84" s="27"/>
      <c r="L84" s="27"/>
      <c r="M84" s="27"/>
      <c r="N84" s="27"/>
      <c r="O84" s="53"/>
      <c r="P84" s="53"/>
      <c r="Q84" s="53"/>
      <c r="R84" s="53" t="s">
        <v>45</v>
      </c>
      <c r="S84" s="53"/>
      <c r="T84" s="53"/>
      <c r="U84" s="27"/>
      <c r="V84" s="27"/>
      <c r="W84" s="27"/>
      <c r="X84" s="37"/>
      <c r="Y84" s="31" t="s">
        <v>102</v>
      </c>
      <c r="Z84" s="26" t="s">
        <v>48</v>
      </c>
      <c r="AA84" s="32" t="s">
        <v>27</v>
      </c>
      <c r="AB84" s="32" t="s">
        <v>27</v>
      </c>
      <c r="AC84" s="33"/>
      <c r="AD84" s="32"/>
      <c r="AE84" s="32"/>
      <c r="AF84" s="32"/>
      <c r="AG84" s="32"/>
      <c r="AH84" s="53"/>
    </row>
    <row r="85" spans="1:34" ht="36.7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 t="s">
        <v>24</v>
      </c>
      <c r="L85" s="27" t="s">
        <v>23</v>
      </c>
      <c r="M85" s="27" t="s">
        <v>24</v>
      </c>
      <c r="N85" s="27" t="s">
        <v>24</v>
      </c>
      <c r="O85" s="53"/>
      <c r="P85" s="53"/>
      <c r="Q85" s="53"/>
      <c r="R85" s="53"/>
      <c r="S85" s="53" t="s">
        <v>47</v>
      </c>
      <c r="T85" s="53"/>
      <c r="U85" s="27"/>
      <c r="V85" s="27"/>
      <c r="W85" s="27"/>
      <c r="X85" s="37" t="s">
        <v>176</v>
      </c>
      <c r="Y85" s="31" t="s">
        <v>51</v>
      </c>
      <c r="Z85" s="26" t="s">
        <v>35</v>
      </c>
      <c r="AA85" s="34" t="s">
        <v>34</v>
      </c>
      <c r="AB85" s="34" t="s">
        <v>111</v>
      </c>
      <c r="AC85" s="33"/>
      <c r="AD85" s="32"/>
      <c r="AE85" s="32"/>
      <c r="AF85" s="32"/>
      <c r="AG85" s="32"/>
      <c r="AH85" s="53"/>
    </row>
    <row r="86" spans="1:34" ht="57.7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53"/>
      <c r="P86" s="53"/>
      <c r="Q86" s="53"/>
      <c r="R86" s="53"/>
      <c r="S86" s="53"/>
      <c r="T86" s="53"/>
      <c r="U86" s="27"/>
      <c r="V86" s="27"/>
      <c r="W86" s="27"/>
      <c r="X86" s="37"/>
      <c r="Y86" s="31" t="s">
        <v>103</v>
      </c>
      <c r="Z86" s="26" t="s">
        <v>48</v>
      </c>
      <c r="AA86" s="34" t="s">
        <v>27</v>
      </c>
      <c r="AB86" s="32" t="s">
        <v>27</v>
      </c>
      <c r="AC86" s="33"/>
      <c r="AD86" s="32"/>
      <c r="AE86" s="32"/>
      <c r="AF86" s="32"/>
      <c r="AG86" s="32"/>
      <c r="AH86" s="53"/>
    </row>
    <row r="87" spans="1:34" ht="42.75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53"/>
      <c r="P87" s="53"/>
      <c r="Q87" s="53"/>
      <c r="R87" s="53"/>
      <c r="S87" s="53"/>
      <c r="T87" s="53"/>
      <c r="U87" s="27"/>
      <c r="V87" s="27" t="s">
        <v>39</v>
      </c>
      <c r="W87" s="27"/>
      <c r="X87" s="37" t="s">
        <v>177</v>
      </c>
      <c r="Y87" s="31" t="s">
        <v>52</v>
      </c>
      <c r="Z87" s="26" t="s">
        <v>35</v>
      </c>
      <c r="AA87" s="34" t="s">
        <v>34</v>
      </c>
      <c r="AB87" s="34" t="s">
        <v>111</v>
      </c>
      <c r="AC87" s="33"/>
      <c r="AD87" s="32"/>
      <c r="AE87" s="32"/>
      <c r="AF87" s="32"/>
      <c r="AG87" s="32"/>
      <c r="AH87" s="53"/>
    </row>
    <row r="88" spans="1:34" s="55" customFormat="1" ht="57.75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78"/>
      <c r="P88" s="78"/>
      <c r="Q88" s="78"/>
      <c r="R88" s="78"/>
      <c r="S88" s="78"/>
      <c r="T88" s="78"/>
      <c r="U88" s="27"/>
      <c r="V88" s="27"/>
      <c r="W88" s="27"/>
      <c r="X88" s="37"/>
      <c r="Y88" s="67" t="s">
        <v>228</v>
      </c>
      <c r="Z88" s="62" t="s">
        <v>48</v>
      </c>
      <c r="AA88" s="34" t="s">
        <v>27</v>
      </c>
      <c r="AB88" s="32" t="s">
        <v>27</v>
      </c>
      <c r="AC88" s="33"/>
      <c r="AD88" s="32"/>
      <c r="AE88" s="32"/>
      <c r="AF88" s="32"/>
      <c r="AG88" s="32"/>
      <c r="AH88" s="78"/>
    </row>
    <row r="89" spans="1:34" s="55" customFormat="1" ht="48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78"/>
      <c r="P89" s="78"/>
      <c r="Q89" s="78"/>
      <c r="R89" s="78"/>
      <c r="S89" s="78"/>
      <c r="T89" s="78"/>
      <c r="U89" s="27"/>
      <c r="V89" s="27"/>
      <c r="W89" s="27"/>
      <c r="X89" s="37" t="s">
        <v>178</v>
      </c>
      <c r="Y89" s="31" t="s">
        <v>229</v>
      </c>
      <c r="Z89" s="26" t="s">
        <v>35</v>
      </c>
      <c r="AA89" s="34" t="s">
        <v>34</v>
      </c>
      <c r="AB89" s="34" t="s">
        <v>111</v>
      </c>
      <c r="AC89" s="33"/>
      <c r="AD89" s="32"/>
      <c r="AE89" s="32"/>
      <c r="AF89" s="32"/>
      <c r="AG89" s="32"/>
      <c r="AH89" s="78"/>
    </row>
    <row r="90" spans="1:34" ht="54.7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53"/>
      <c r="P90" s="53"/>
      <c r="Q90" s="53"/>
      <c r="R90" s="53"/>
      <c r="S90" s="53"/>
      <c r="T90" s="53"/>
      <c r="U90" s="27"/>
      <c r="V90" s="27"/>
      <c r="W90" s="27" t="s">
        <v>49</v>
      </c>
      <c r="X90" s="37"/>
      <c r="Y90" s="31" t="s">
        <v>53</v>
      </c>
      <c r="Z90" s="26" t="s">
        <v>48</v>
      </c>
      <c r="AA90" s="32" t="s">
        <v>27</v>
      </c>
      <c r="AB90" s="32" t="s">
        <v>27</v>
      </c>
      <c r="AC90" s="33"/>
      <c r="AD90" s="32"/>
      <c r="AE90" s="32"/>
      <c r="AF90" s="32"/>
      <c r="AG90" s="32"/>
      <c r="AH90" s="53"/>
    </row>
    <row r="91" spans="1:34" ht="30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53"/>
      <c r="P91" s="53"/>
      <c r="Q91" s="53"/>
      <c r="R91" s="53"/>
      <c r="S91" s="53"/>
      <c r="T91" s="53"/>
      <c r="U91" s="27"/>
      <c r="V91" s="27"/>
      <c r="W91" s="27"/>
      <c r="X91" s="37"/>
      <c r="Y91" s="31" t="s">
        <v>141</v>
      </c>
      <c r="Z91" s="26" t="s">
        <v>48</v>
      </c>
      <c r="AA91" s="32" t="s">
        <v>27</v>
      </c>
      <c r="AB91" s="32" t="s">
        <v>27</v>
      </c>
      <c r="AC91" s="33"/>
      <c r="AD91" s="32"/>
      <c r="AE91" s="32"/>
      <c r="AF91" s="32"/>
      <c r="AG91" s="32"/>
      <c r="AH91" s="53"/>
    </row>
    <row r="92" spans="1:34" ht="45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53"/>
      <c r="P92" s="53"/>
      <c r="Q92" s="53"/>
      <c r="R92" s="53"/>
      <c r="S92" s="53"/>
      <c r="T92" s="53" t="s">
        <v>50</v>
      </c>
      <c r="U92" s="27"/>
      <c r="V92" s="27"/>
      <c r="W92" s="27"/>
      <c r="X92" s="37" t="s">
        <v>179</v>
      </c>
      <c r="Y92" s="31" t="s">
        <v>135</v>
      </c>
      <c r="Z92" s="26" t="s">
        <v>108</v>
      </c>
      <c r="AA92" s="34" t="s">
        <v>34</v>
      </c>
      <c r="AB92" s="34" t="s">
        <v>111</v>
      </c>
      <c r="AC92" s="33"/>
      <c r="AD92" s="32">
        <f>AC92*1.053</f>
        <v>0</v>
      </c>
      <c r="AE92" s="32">
        <f>AD92*1.051</f>
        <v>0</v>
      </c>
      <c r="AF92" s="32">
        <f>AE92*1.049</f>
        <v>0</v>
      </c>
      <c r="AG92" s="32"/>
      <c r="AH92" s="53"/>
    </row>
    <row r="93" spans="1:34" ht="38.25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3"/>
      <c r="P93" s="53"/>
      <c r="Q93" s="53"/>
      <c r="R93" s="53"/>
      <c r="S93" s="53"/>
      <c r="T93" s="53"/>
      <c r="U93" s="27"/>
      <c r="V93" s="27"/>
      <c r="W93" s="27"/>
      <c r="X93" s="37" t="s">
        <v>180</v>
      </c>
      <c r="Y93" s="31" t="s">
        <v>136</v>
      </c>
      <c r="Z93" s="26" t="s">
        <v>109</v>
      </c>
      <c r="AA93" s="34" t="s">
        <v>34</v>
      </c>
      <c r="AB93" s="34" t="s">
        <v>111</v>
      </c>
      <c r="AC93" s="33">
        <v>100</v>
      </c>
      <c r="AD93" s="32"/>
      <c r="AE93" s="32"/>
      <c r="AF93" s="32"/>
      <c r="AG93" s="32"/>
      <c r="AH93" s="53"/>
    </row>
    <row r="94" spans="1:34" ht="40.5" customHeight="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3"/>
      <c r="P94" s="53"/>
      <c r="Q94" s="53"/>
      <c r="R94" s="53"/>
      <c r="S94" s="53"/>
      <c r="T94" s="53"/>
      <c r="U94" s="27"/>
      <c r="V94" s="27"/>
      <c r="W94" s="27"/>
      <c r="X94" s="37" t="s">
        <v>181</v>
      </c>
      <c r="Y94" s="31" t="s">
        <v>137</v>
      </c>
      <c r="Z94" s="26" t="s">
        <v>57</v>
      </c>
      <c r="AA94" s="34" t="s">
        <v>34</v>
      </c>
      <c r="AB94" s="34" t="s">
        <v>111</v>
      </c>
      <c r="AC94" s="33"/>
      <c r="AD94" s="32"/>
      <c r="AE94" s="32"/>
      <c r="AF94" s="32"/>
      <c r="AG94" s="32"/>
      <c r="AH94" s="53"/>
    </row>
    <row r="95" spans="1:34" ht="63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3"/>
      <c r="P95" s="53"/>
      <c r="Q95" s="53"/>
      <c r="R95" s="53"/>
      <c r="S95" s="53"/>
      <c r="T95" s="53"/>
      <c r="U95" s="27"/>
      <c r="V95" s="27"/>
      <c r="W95" s="27"/>
      <c r="X95" s="37"/>
      <c r="Y95" s="31" t="s">
        <v>104</v>
      </c>
      <c r="Z95" s="26" t="s">
        <v>48</v>
      </c>
      <c r="AA95" s="32" t="s">
        <v>27</v>
      </c>
      <c r="AB95" s="34" t="s">
        <v>27</v>
      </c>
      <c r="AC95" s="33"/>
      <c r="AD95" s="32"/>
      <c r="AE95" s="32"/>
      <c r="AF95" s="32"/>
      <c r="AG95" s="32"/>
      <c r="AH95" s="53"/>
    </row>
    <row r="96" spans="1:34" ht="44.2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53"/>
      <c r="P96" s="53"/>
      <c r="Q96" s="53"/>
      <c r="R96" s="53"/>
      <c r="S96" s="53"/>
      <c r="T96" s="53"/>
      <c r="U96" s="27"/>
      <c r="V96" s="27"/>
      <c r="W96" s="27"/>
      <c r="X96" s="37" t="s">
        <v>182</v>
      </c>
      <c r="Y96" s="31" t="s">
        <v>69</v>
      </c>
      <c r="Z96" s="26" t="s">
        <v>33</v>
      </c>
      <c r="AA96" s="34" t="s">
        <v>34</v>
      </c>
      <c r="AB96" s="34" t="s">
        <v>111</v>
      </c>
      <c r="AC96" s="33"/>
      <c r="AD96" s="32"/>
      <c r="AE96" s="32"/>
      <c r="AF96" s="32"/>
      <c r="AG96" s="32"/>
      <c r="AH96" s="53"/>
    </row>
    <row r="97" spans="1:34" ht="50.25" customHeight="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53"/>
      <c r="P97" s="53"/>
      <c r="Q97" s="53"/>
      <c r="R97" s="53"/>
      <c r="S97" s="53"/>
      <c r="T97" s="53"/>
      <c r="U97" s="27"/>
      <c r="V97" s="27"/>
      <c r="W97" s="27"/>
      <c r="X97" s="37"/>
      <c r="Y97" s="31" t="s">
        <v>55</v>
      </c>
      <c r="Z97" s="26" t="s">
        <v>107</v>
      </c>
      <c r="AA97" s="34" t="s">
        <v>34</v>
      </c>
      <c r="AB97" s="34" t="s">
        <v>111</v>
      </c>
      <c r="AC97" s="33"/>
      <c r="AD97" s="32"/>
      <c r="AE97" s="32"/>
      <c r="AF97" s="32"/>
      <c r="AG97" s="32"/>
      <c r="AH97" s="53"/>
    </row>
    <row r="98" spans="1:34" ht="48.75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3"/>
      <c r="P98" s="53"/>
      <c r="Q98" s="53"/>
      <c r="R98" s="53"/>
      <c r="S98" s="53"/>
      <c r="T98" s="53"/>
      <c r="U98" s="27"/>
      <c r="V98" s="27"/>
      <c r="W98" s="27"/>
      <c r="X98" s="37" t="s">
        <v>183</v>
      </c>
      <c r="Y98" s="31" t="s">
        <v>135</v>
      </c>
      <c r="Z98" s="26" t="s">
        <v>108</v>
      </c>
      <c r="AA98" s="34" t="s">
        <v>34</v>
      </c>
      <c r="AB98" s="34" t="s">
        <v>111</v>
      </c>
      <c r="AC98" s="33"/>
      <c r="AD98" s="32"/>
      <c r="AE98" s="32"/>
      <c r="AF98" s="32"/>
      <c r="AG98" s="32"/>
      <c r="AH98" s="53"/>
    </row>
    <row r="99" spans="1:34" ht="48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53"/>
      <c r="P99" s="53"/>
      <c r="Q99" s="53"/>
      <c r="R99" s="53"/>
      <c r="S99" s="53"/>
      <c r="T99" s="53"/>
      <c r="U99" s="27"/>
      <c r="V99" s="27"/>
      <c r="W99" s="27"/>
      <c r="X99" s="37" t="s">
        <v>184</v>
      </c>
      <c r="Y99" s="31" t="s">
        <v>136</v>
      </c>
      <c r="Z99" s="26" t="s">
        <v>109</v>
      </c>
      <c r="AA99" s="34" t="s">
        <v>34</v>
      </c>
      <c r="AB99" s="34" t="s">
        <v>111</v>
      </c>
      <c r="AC99" s="33"/>
      <c r="AD99" s="32"/>
      <c r="AE99" s="32"/>
      <c r="AF99" s="32"/>
      <c r="AG99" s="32"/>
      <c r="AH99" s="53"/>
    </row>
    <row r="100" spans="1:34" ht="39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53"/>
      <c r="P100" s="53"/>
      <c r="Q100" s="53"/>
      <c r="R100" s="53"/>
      <c r="S100" s="53"/>
      <c r="T100" s="53"/>
      <c r="U100" s="27"/>
      <c r="V100" s="27"/>
      <c r="W100" s="27"/>
      <c r="X100" s="37" t="s">
        <v>185</v>
      </c>
      <c r="Y100" s="31" t="s">
        <v>137</v>
      </c>
      <c r="Z100" s="26" t="s">
        <v>57</v>
      </c>
      <c r="AA100" s="34" t="s">
        <v>34</v>
      </c>
      <c r="AB100" s="34" t="s">
        <v>111</v>
      </c>
      <c r="AC100" s="33"/>
      <c r="AD100" s="32"/>
      <c r="AE100" s="32"/>
      <c r="AF100" s="32"/>
      <c r="AG100" s="32"/>
      <c r="AH100" s="53"/>
    </row>
    <row r="101" spans="1:34" s="55" customFormat="1" ht="48" customHeigh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56"/>
      <c r="P101" s="56"/>
      <c r="Q101" s="56"/>
      <c r="R101" s="56"/>
      <c r="S101" s="56"/>
      <c r="T101" s="56"/>
      <c r="U101" s="27"/>
      <c r="V101" s="27"/>
      <c r="W101" s="27"/>
      <c r="X101" s="37"/>
      <c r="Y101" s="31" t="s">
        <v>127</v>
      </c>
      <c r="Z101" s="26" t="s">
        <v>48</v>
      </c>
      <c r="AA101" s="32" t="s">
        <v>27</v>
      </c>
      <c r="AB101" s="32" t="s">
        <v>27</v>
      </c>
      <c r="AC101" s="33"/>
      <c r="AD101" s="32"/>
      <c r="AE101" s="32"/>
      <c r="AF101" s="32"/>
      <c r="AG101" s="32"/>
      <c r="AH101" s="56"/>
    </row>
    <row r="102" spans="1:34" s="55" customFormat="1" ht="57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56"/>
      <c r="P102" s="56"/>
      <c r="Q102" s="56"/>
      <c r="R102" s="56"/>
      <c r="S102" s="56"/>
      <c r="T102" s="56"/>
      <c r="U102" s="27"/>
      <c r="V102" s="27"/>
      <c r="W102" s="27"/>
      <c r="X102" s="37" t="s">
        <v>186</v>
      </c>
      <c r="Y102" s="31" t="s">
        <v>138</v>
      </c>
      <c r="Z102" s="26" t="s">
        <v>28</v>
      </c>
      <c r="AA102" s="34" t="s">
        <v>119</v>
      </c>
      <c r="AB102" s="34" t="s">
        <v>117</v>
      </c>
      <c r="AC102" s="33"/>
      <c r="AD102" s="32"/>
      <c r="AE102" s="32"/>
      <c r="AF102" s="32"/>
      <c r="AG102" s="32"/>
      <c r="AH102" s="56"/>
    </row>
    <row r="103" spans="1:34" s="55" customFormat="1" ht="41.25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56"/>
      <c r="P103" s="56"/>
      <c r="Q103" s="56"/>
      <c r="R103" s="56"/>
      <c r="S103" s="56"/>
      <c r="T103" s="56"/>
      <c r="U103" s="27"/>
      <c r="V103" s="27"/>
      <c r="W103" s="27"/>
      <c r="X103" s="37"/>
      <c r="Y103" s="31" t="s">
        <v>133</v>
      </c>
      <c r="Z103" s="26" t="s">
        <v>48</v>
      </c>
      <c r="AA103" s="32" t="s">
        <v>27</v>
      </c>
      <c r="AB103" s="32" t="s">
        <v>27</v>
      </c>
      <c r="AC103" s="33"/>
      <c r="AD103" s="32"/>
      <c r="AE103" s="32"/>
      <c r="AF103" s="32"/>
      <c r="AG103" s="32"/>
      <c r="AH103" s="56"/>
    </row>
    <row r="104" spans="1:34" s="55" customFormat="1" ht="42.75" hidden="1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56"/>
      <c r="P104" s="56"/>
      <c r="Q104" s="56"/>
      <c r="R104" s="56"/>
      <c r="S104" s="56"/>
      <c r="T104" s="56"/>
      <c r="U104" s="27"/>
      <c r="V104" s="27"/>
      <c r="W104" s="27"/>
      <c r="X104" s="37" t="s">
        <v>187</v>
      </c>
      <c r="Y104" s="31" t="s">
        <v>139</v>
      </c>
      <c r="Z104" s="26" t="s">
        <v>35</v>
      </c>
      <c r="AA104" s="34" t="s">
        <v>34</v>
      </c>
      <c r="AB104" s="34" t="s">
        <v>111</v>
      </c>
      <c r="AC104" s="33"/>
      <c r="AD104" s="32"/>
      <c r="AE104" s="32"/>
      <c r="AF104" s="32"/>
      <c r="AG104" s="32"/>
      <c r="AH104" s="56"/>
    </row>
    <row r="105" spans="1:34" s="55" customFormat="1" ht="57.7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6"/>
      <c r="P105" s="56"/>
      <c r="Q105" s="56"/>
      <c r="R105" s="56"/>
      <c r="S105" s="56"/>
      <c r="T105" s="56"/>
      <c r="U105" s="27"/>
      <c r="V105" s="27"/>
      <c r="W105" s="27"/>
      <c r="X105" s="37" t="s">
        <v>187</v>
      </c>
      <c r="Y105" s="31" t="s">
        <v>140</v>
      </c>
      <c r="Z105" s="26" t="s">
        <v>28</v>
      </c>
      <c r="AA105" s="34" t="s">
        <v>119</v>
      </c>
      <c r="AB105" s="34" t="s">
        <v>117</v>
      </c>
      <c r="AC105" s="33"/>
      <c r="AD105" s="32"/>
      <c r="AE105" s="32"/>
      <c r="AF105" s="32"/>
      <c r="AG105" s="32"/>
      <c r="AH105" s="56"/>
    </row>
    <row r="106" spans="1:34" s="55" customFormat="1" ht="84.75" customHeight="1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6"/>
      <c r="P106" s="56"/>
      <c r="Q106" s="56"/>
      <c r="R106" s="56"/>
      <c r="S106" s="56"/>
      <c r="T106" s="56"/>
      <c r="U106" s="27"/>
      <c r="V106" s="27"/>
      <c r="W106" s="27"/>
      <c r="X106" s="37"/>
      <c r="Y106" s="31" t="s">
        <v>131</v>
      </c>
      <c r="Z106" s="26" t="s">
        <v>107</v>
      </c>
      <c r="AA106" s="34" t="s">
        <v>27</v>
      </c>
      <c r="AB106" s="34" t="s">
        <v>27</v>
      </c>
      <c r="AC106" s="33"/>
      <c r="AD106" s="32"/>
      <c r="AE106" s="32"/>
      <c r="AF106" s="32"/>
      <c r="AG106" s="32"/>
      <c r="AH106" s="56"/>
    </row>
    <row r="107" spans="1:34" s="55" customFormat="1" ht="95.25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56"/>
      <c r="P107" s="56"/>
      <c r="Q107" s="56"/>
      <c r="R107" s="56"/>
      <c r="S107" s="56"/>
      <c r="T107" s="56"/>
      <c r="U107" s="27"/>
      <c r="V107" s="27"/>
      <c r="W107" s="27"/>
      <c r="X107" s="37" t="s">
        <v>188</v>
      </c>
      <c r="Y107" s="31" t="s">
        <v>128</v>
      </c>
      <c r="Z107" s="26" t="s">
        <v>28</v>
      </c>
      <c r="AA107" s="34" t="s">
        <v>129</v>
      </c>
      <c r="AB107" s="34" t="s">
        <v>111</v>
      </c>
      <c r="AC107" s="33"/>
      <c r="AD107" s="32"/>
      <c r="AE107" s="32"/>
      <c r="AF107" s="32"/>
      <c r="AG107" s="32"/>
      <c r="AH107" s="56"/>
    </row>
    <row r="108" spans="1:34" ht="46.5" customHeight="1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53"/>
      <c r="P108" s="53"/>
      <c r="Q108" s="53"/>
      <c r="R108" s="53"/>
      <c r="S108" s="53"/>
      <c r="T108" s="53"/>
      <c r="U108" s="27"/>
      <c r="V108" s="27"/>
      <c r="W108" s="27"/>
      <c r="X108" s="37"/>
      <c r="Y108" s="31" t="s">
        <v>200</v>
      </c>
      <c r="Z108" s="26" t="s">
        <v>48</v>
      </c>
      <c r="AA108" s="32" t="s">
        <v>27</v>
      </c>
      <c r="AB108" s="32" t="s">
        <v>27</v>
      </c>
      <c r="AC108" s="33"/>
      <c r="AD108" s="32"/>
      <c r="AE108" s="32"/>
      <c r="AF108" s="32"/>
      <c r="AG108" s="32"/>
      <c r="AH108" s="53"/>
    </row>
    <row r="109" spans="1:34" ht="76.5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53"/>
      <c r="P109" s="53"/>
      <c r="Q109" s="53"/>
      <c r="R109" s="53"/>
      <c r="S109" s="53"/>
      <c r="T109" s="53"/>
      <c r="U109" s="27"/>
      <c r="V109" s="27"/>
      <c r="W109" s="27"/>
      <c r="X109" s="37" t="s">
        <v>194</v>
      </c>
      <c r="Y109" s="31" t="s">
        <v>201</v>
      </c>
      <c r="Z109" s="26" t="s">
        <v>28</v>
      </c>
      <c r="AA109" s="34" t="s">
        <v>190</v>
      </c>
      <c r="AB109" s="34" t="s">
        <v>111</v>
      </c>
      <c r="AC109" s="33"/>
      <c r="AD109" s="32"/>
      <c r="AE109" s="32"/>
      <c r="AF109" s="32"/>
      <c r="AG109" s="32"/>
      <c r="AH109" s="53"/>
    </row>
    <row r="110" spans="1:34" ht="76.5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53"/>
      <c r="P110" s="53"/>
      <c r="Q110" s="53"/>
      <c r="R110" s="53"/>
      <c r="S110" s="53"/>
      <c r="T110" s="53"/>
      <c r="U110" s="27"/>
      <c r="V110" s="27"/>
      <c r="W110" s="27"/>
      <c r="X110" s="37" t="s">
        <v>195</v>
      </c>
      <c r="Y110" s="31" t="s">
        <v>202</v>
      </c>
      <c r="Z110" s="26" t="s">
        <v>28</v>
      </c>
      <c r="AA110" s="34" t="s">
        <v>191</v>
      </c>
      <c r="AB110" s="34" t="s">
        <v>111</v>
      </c>
      <c r="AC110" s="33"/>
      <c r="AD110" s="32"/>
      <c r="AE110" s="32"/>
      <c r="AF110" s="32"/>
      <c r="AG110" s="32"/>
      <c r="AH110" s="53"/>
    </row>
    <row r="111" spans="1:34" ht="76.5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53"/>
      <c r="P111" s="53"/>
      <c r="Q111" s="53"/>
      <c r="R111" s="53"/>
      <c r="S111" s="53"/>
      <c r="T111" s="53"/>
      <c r="U111" s="27"/>
      <c r="V111" s="27"/>
      <c r="W111" s="27"/>
      <c r="X111" s="37" t="s">
        <v>196</v>
      </c>
      <c r="Y111" s="31" t="s">
        <v>203</v>
      </c>
      <c r="Z111" s="26" t="s">
        <v>28</v>
      </c>
      <c r="AA111" s="34" t="s">
        <v>192</v>
      </c>
      <c r="AB111" s="34" t="s">
        <v>111</v>
      </c>
      <c r="AC111" s="33"/>
      <c r="AD111" s="32"/>
      <c r="AE111" s="32"/>
      <c r="AF111" s="32"/>
      <c r="AG111" s="32"/>
      <c r="AH111" s="53"/>
    </row>
    <row r="112" spans="1:34" ht="67.5" customHeight="1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53"/>
      <c r="P112" s="53"/>
      <c r="Q112" s="53"/>
      <c r="R112" s="53"/>
      <c r="S112" s="53"/>
      <c r="T112" s="53" t="s">
        <v>54</v>
      </c>
      <c r="U112" s="27"/>
      <c r="V112" s="27"/>
      <c r="W112" s="27"/>
      <c r="X112" s="37"/>
      <c r="Y112" s="31" t="s">
        <v>198</v>
      </c>
      <c r="Z112" s="26" t="s">
        <v>48</v>
      </c>
      <c r="AA112" s="32" t="s">
        <v>27</v>
      </c>
      <c r="AB112" s="32" t="s">
        <v>27</v>
      </c>
      <c r="AC112" s="33"/>
      <c r="AD112" s="32"/>
      <c r="AE112" s="32"/>
      <c r="AF112" s="32"/>
      <c r="AG112" s="32"/>
      <c r="AH112" s="53"/>
    </row>
    <row r="113" spans="1:34" ht="66.7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53"/>
      <c r="P113" s="53"/>
      <c r="Q113" s="53"/>
      <c r="R113" s="53"/>
      <c r="S113" s="53"/>
      <c r="T113" s="53"/>
      <c r="U113" s="27"/>
      <c r="V113" s="27"/>
      <c r="W113" s="27"/>
      <c r="X113" s="37" t="s">
        <v>197</v>
      </c>
      <c r="Y113" s="67" t="s">
        <v>204</v>
      </c>
      <c r="Z113" s="26" t="s">
        <v>28</v>
      </c>
      <c r="AA113" s="34" t="s">
        <v>193</v>
      </c>
      <c r="AB113" s="34" t="s">
        <v>111</v>
      </c>
      <c r="AC113" s="33">
        <v>-27878</v>
      </c>
      <c r="AD113" s="32" t="s">
        <v>56</v>
      </c>
      <c r="AE113" s="32" t="s">
        <v>56</v>
      </c>
      <c r="AF113" s="32" t="s">
        <v>56</v>
      </c>
      <c r="AG113" s="32"/>
      <c r="AH113" s="53"/>
    </row>
    <row r="114" spans="1:34" ht="38.25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53"/>
      <c r="P114" s="53"/>
      <c r="Q114" s="53"/>
      <c r="R114" s="53"/>
      <c r="S114" s="53"/>
      <c r="T114" s="53"/>
      <c r="U114" s="27"/>
      <c r="V114" s="27"/>
      <c r="W114" s="27"/>
      <c r="X114" s="37" t="s">
        <v>213</v>
      </c>
      <c r="Y114" s="67" t="s">
        <v>205</v>
      </c>
      <c r="Z114" s="26" t="s">
        <v>35</v>
      </c>
      <c r="AA114" s="34" t="s">
        <v>34</v>
      </c>
      <c r="AB114" s="34" t="s">
        <v>111</v>
      </c>
      <c r="AC114" s="33">
        <v>-108605</v>
      </c>
      <c r="AD114" s="32" t="s">
        <v>56</v>
      </c>
      <c r="AE114" s="32" t="s">
        <v>56</v>
      </c>
      <c r="AF114" s="32" t="s">
        <v>56</v>
      </c>
      <c r="AG114" s="32"/>
      <c r="AH114" s="53"/>
    </row>
    <row r="115" spans="1:34" ht="42" customHeight="1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53"/>
      <c r="P115" s="53"/>
      <c r="Q115" s="53"/>
      <c r="R115" s="53"/>
      <c r="S115" s="53"/>
      <c r="T115" s="53"/>
      <c r="U115" s="27"/>
      <c r="V115" s="27"/>
      <c r="W115" s="27"/>
      <c r="X115" s="37" t="s">
        <v>214</v>
      </c>
      <c r="Y115" s="67" t="s">
        <v>206</v>
      </c>
      <c r="Z115" s="26" t="s">
        <v>35</v>
      </c>
      <c r="AA115" s="34" t="s">
        <v>34</v>
      </c>
      <c r="AB115" s="34" t="s">
        <v>111</v>
      </c>
      <c r="AC115" s="33">
        <v>-972900</v>
      </c>
      <c r="AD115" s="32" t="s">
        <v>56</v>
      </c>
      <c r="AE115" s="32" t="s">
        <v>56</v>
      </c>
      <c r="AF115" s="32" t="s">
        <v>56</v>
      </c>
      <c r="AG115" s="32"/>
      <c r="AH115" s="53"/>
    </row>
    <row r="116" spans="1:34" s="55" customFormat="1" ht="42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  <c r="P116" s="58"/>
      <c r="Q116" s="58"/>
      <c r="R116" s="58"/>
      <c r="S116" s="58"/>
      <c r="T116" s="58"/>
      <c r="U116" s="57"/>
      <c r="V116" s="57"/>
      <c r="W116" s="57"/>
      <c r="X116" s="37" t="s">
        <v>220</v>
      </c>
      <c r="Y116" s="67" t="s">
        <v>199</v>
      </c>
      <c r="Z116" s="26" t="s">
        <v>35</v>
      </c>
      <c r="AA116" s="34" t="s">
        <v>34</v>
      </c>
      <c r="AB116" s="34" t="s">
        <v>111</v>
      </c>
      <c r="AC116" s="59"/>
      <c r="AD116" s="59"/>
      <c r="AE116" s="59"/>
      <c r="AF116" s="59"/>
      <c r="AG116" s="59"/>
      <c r="AH116" s="58"/>
    </row>
    <row r="117" spans="1:34" s="55" customFormat="1" ht="90" customHeight="1" x14ac:dyDescent="0.2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8"/>
      <c r="P117" s="58"/>
      <c r="Q117" s="58"/>
      <c r="R117" s="58"/>
      <c r="S117" s="58"/>
      <c r="T117" s="58"/>
      <c r="U117" s="57"/>
      <c r="V117" s="57"/>
      <c r="W117" s="57"/>
      <c r="X117" s="37"/>
      <c r="Y117" s="31" t="s">
        <v>132</v>
      </c>
      <c r="Z117" s="26" t="s">
        <v>107</v>
      </c>
      <c r="AA117" s="32" t="s">
        <v>27</v>
      </c>
      <c r="AB117" s="32" t="s">
        <v>27</v>
      </c>
      <c r="AC117" s="59"/>
      <c r="AD117" s="59"/>
      <c r="AE117" s="59"/>
      <c r="AF117" s="59"/>
      <c r="AG117" s="59"/>
      <c r="AH117" s="58"/>
    </row>
    <row r="118" spans="1:34" ht="67.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5"/>
      <c r="P118" s="5"/>
      <c r="Q118" s="5"/>
      <c r="R118" s="5"/>
      <c r="S118" s="5"/>
      <c r="T118" s="5" t="s">
        <v>59</v>
      </c>
      <c r="U118" s="42"/>
      <c r="V118" s="42"/>
      <c r="W118" s="42"/>
      <c r="X118" s="37" t="s">
        <v>225</v>
      </c>
      <c r="Y118" s="31" t="s">
        <v>130</v>
      </c>
      <c r="Z118" s="64" t="s">
        <v>28</v>
      </c>
      <c r="AA118" s="34" t="s">
        <v>34</v>
      </c>
      <c r="AB118" s="34" t="s">
        <v>111</v>
      </c>
      <c r="AC118" s="5"/>
      <c r="AG118" s="5"/>
      <c r="AH118" s="5"/>
    </row>
    <row r="119" spans="1:34" ht="37.5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5"/>
      <c r="P119" s="5"/>
      <c r="Q119" s="5"/>
      <c r="R119" s="5"/>
      <c r="S119" s="5"/>
      <c r="T119" s="5"/>
      <c r="U119" s="42"/>
      <c r="V119" s="42"/>
      <c r="W119" s="42"/>
      <c r="X119" s="37" t="s">
        <v>226</v>
      </c>
      <c r="Y119" s="31" t="s">
        <v>209</v>
      </c>
      <c r="Z119" s="64" t="s">
        <v>189</v>
      </c>
      <c r="AA119" s="34" t="s">
        <v>34</v>
      </c>
      <c r="AB119" s="34" t="s">
        <v>111</v>
      </c>
      <c r="AC119" s="5"/>
      <c r="AG119" s="5"/>
      <c r="AH119" s="5"/>
    </row>
    <row r="120" spans="1:34" ht="15.75" x14ac:dyDescent="0.25">
      <c r="A120" s="44" t="s">
        <v>60</v>
      </c>
      <c r="B120" s="44"/>
      <c r="C120" s="44"/>
      <c r="D120" s="44"/>
      <c r="E120" s="44"/>
      <c r="F120" s="1"/>
      <c r="G120" s="45"/>
      <c r="H120" s="1"/>
      <c r="U120" s="51"/>
      <c r="V120" s="51"/>
      <c r="W120" s="51"/>
      <c r="X120" s="51"/>
      <c r="Z120" s="44"/>
      <c r="AA120" s="47"/>
      <c r="AB120" s="43" t="s">
        <v>126</v>
      </c>
      <c r="AC120" s="48"/>
      <c r="AD120" s="49" t="s">
        <v>61</v>
      </c>
      <c r="AE120" s="51"/>
      <c r="AF120" s="51"/>
    </row>
    <row r="121" spans="1:34" ht="15.75" x14ac:dyDescent="0.25">
      <c r="Y121" s="46"/>
      <c r="Z121" s="44"/>
      <c r="AA121" s="44"/>
      <c r="AC121" s="3"/>
      <c r="AD121" s="4" t="s">
        <v>62</v>
      </c>
    </row>
    <row r="122" spans="1:34" ht="15.75" x14ac:dyDescent="0.25">
      <c r="Y122" s="46"/>
      <c r="Z122" s="44"/>
      <c r="AC122" s="3"/>
      <c r="AD122" s="4"/>
    </row>
    <row r="123" spans="1:34" ht="15.75" x14ac:dyDescent="0.25">
      <c r="Y123" s="46"/>
      <c r="Z123" s="44"/>
      <c r="AA123" s="44"/>
      <c r="AC123" s="3"/>
      <c r="AD123" s="4" t="s">
        <v>63</v>
      </c>
    </row>
    <row r="125" spans="1:34" ht="18.75" x14ac:dyDescent="0.25">
      <c r="X125" s="66"/>
      <c r="Y125" s="66"/>
      <c r="Z125" s="66"/>
      <c r="AA125" s="66"/>
      <c r="AB125" s="5"/>
    </row>
    <row r="126" spans="1:34" ht="26.25" customHeight="1" x14ac:dyDescent="0.25">
      <c r="X126" s="91"/>
      <c r="Y126" s="91"/>
      <c r="Z126" s="91"/>
      <c r="AA126" s="91"/>
      <c r="AB126" s="65"/>
    </row>
    <row r="172" spans="25:27" ht="15.75" x14ac:dyDescent="0.25">
      <c r="Y172" s="83"/>
    </row>
    <row r="173" spans="25:27" ht="52.5" customHeight="1" x14ac:dyDescent="0.25">
      <c r="Y173" s="90"/>
      <c r="Z173" s="90"/>
      <c r="AA173" s="90"/>
    </row>
    <row r="174" spans="25:27" x14ac:dyDescent="0.25">
      <c r="Y174" s="82"/>
    </row>
  </sheetData>
  <mergeCells count="8">
    <mergeCell ref="Y173:AA173"/>
    <mergeCell ref="X126:AA126"/>
    <mergeCell ref="A9:AG9"/>
    <mergeCell ref="B10:AG10"/>
    <mergeCell ref="B11:AH11"/>
    <mergeCell ref="A24:N24"/>
    <mergeCell ref="Q24:S24"/>
    <mergeCell ref="X18:AB18"/>
  </mergeCells>
  <printOptions horizontalCentered="1"/>
  <pageMargins left="0.7" right="0.7" top="0.75" bottom="0.75" header="0.3" footer="0.3"/>
  <pageSetup paperSize="9" scale="67" fitToHeight="0" orientation="portrait" r:id="rId1"/>
  <headerFooter differentFirst="1">
    <oddHeader>&amp;C&amp;P</oddHeader>
  </headerFooter>
  <rowBreaks count="3" manualBreakCount="3">
    <brk id="35" min="16" max="27" man="1"/>
    <brk id="54" min="16" max="27" man="1"/>
    <brk id="121" min="1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2024-11-20T08:55:50Z</dcterms:modified>
</cp:coreProperties>
</file>